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jelonek\Desktop\Przetarg 2024\formularze oferttowe\"/>
    </mc:Choice>
  </mc:AlternateContent>
  <bookViews>
    <workbookView xWindow="0" yWindow="0" windowWidth="28800" windowHeight="12990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112" i="3"/>
  <c r="F111" i="3"/>
  <c r="L109" i="3"/>
  <c r="K109" i="3"/>
  <c r="I109" i="3"/>
  <c r="L108" i="3"/>
  <c r="K108" i="3"/>
  <c r="I108" i="3"/>
  <c r="L107" i="3"/>
  <c r="K107" i="3"/>
  <c r="I107" i="3"/>
  <c r="L106" i="3"/>
  <c r="K106" i="3"/>
  <c r="I106" i="3"/>
  <c r="L105" i="3"/>
  <c r="K105" i="3"/>
  <c r="I105" i="3"/>
  <c r="L104" i="3"/>
  <c r="K104" i="3"/>
  <c r="I104" i="3"/>
  <c r="L103" i="3"/>
  <c r="K103" i="3"/>
  <c r="I103" i="3"/>
  <c r="L102" i="3"/>
  <c r="K102" i="3"/>
  <c r="I102" i="3"/>
  <c r="L101" i="3"/>
  <c r="K101" i="3"/>
  <c r="I101" i="3"/>
  <c r="L100" i="3"/>
  <c r="K100" i="3"/>
  <c r="I100" i="3"/>
  <c r="L99" i="3"/>
  <c r="K99" i="3"/>
  <c r="I99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<sst xmlns="http://schemas.openxmlformats.org/spreadsheetml/2006/main" count="339" uniqueCount="220">
  <si>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</si>
  <si>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</si>
  <si>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</si>
  <si>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</si>
  <si>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</si>
  <si>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</si>
  <si>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</si>
  <si>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</si>
  <si>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</si>
  <si>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</si>
  <si>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</si>
  <si>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</si>
  <si>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</si>
  <si>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</si>
  <si>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</si>
  <si>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</si>
  <si>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</si>
  <si>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</si>
  <si>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</si>
  <si>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</si>
  <si>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</si>
  <si>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</si>
  <si>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</si>
  <si>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</si>
  <si>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</si>
  <si>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</si>
  <si>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</si>
  <si>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</si>
  <si>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67</t>
  </si>
  <si>
    <t>KOP-ROW</t>
  </si>
  <si>
    <t>Wykopy ziemne o różnych przekrojach</t>
  </si>
  <si>
    <t xml:space="preserve"> 73</t>
  </si>
  <si>
    <t>WYK-POGCZ</t>
  </si>
  <si>
    <t>Wyorywanie bruzd pługiem leśnym z pogłębiaczem na powierzchni pow. 0,5 ha</t>
  </si>
  <si>
    <t>KMTR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</si>
  <si>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</si>
  <si>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</si>
  <si>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</si>
  <si>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</si>
  <si>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</si>
  <si>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</si>
  <si>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</si>
  <si>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</si>
  <si>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</si>
  <si>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</si>
  <si>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</si>
  <si>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</si>
  <si>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</si>
  <si>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</si>
  <si>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</si>
  <si>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</si>
  <si>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</si>
  <si>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</si>
  <si>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</si>
  <si>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</si>
  <si>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</si>
  <si>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</si>
  <si>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</si>
  <si>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</si>
  <si>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</si>
  <si>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</si>
  <si>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</si>
  <si>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</si>
  <si>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</si>
  <si>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</si>
  <si>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</si>
  <si>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</si>
  <si>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</si>
  <si>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</si>
  <si>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</si>
  <si>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</si>
  <si>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</si>
  <si>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</si>
  <si>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</si>
  <si>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</si>
  <si>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</si>
  <si>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</si>
  <si>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</si>
  <si>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</si>
  <si>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</si>
  <si>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</si>
  <si>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</si>
  <si>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</si>
  <si>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</si>
  <si>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</si>
  <si>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</si>
  <si>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</si>
  <si>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</si>
  <si>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</si>
  <si>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</si>
  <si>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</si>
  <si>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</si>
  <si>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</si>
  <si>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</si>
  <si>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</si>
  <si>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</si>
  <si>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</si>
  <si>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</si>
  <si>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</si>
  <si>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</si>
  <si>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</si>
  <si>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</si>
  <si>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155</t>
  </si>
  <si>
    <t>PRZYB-1ŻU</t>
  </si>
  <si>
    <t>Przybicie okorowanych żerdzi w jednym rzędzie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</si>
  <si>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</si>
  <si>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</si>
  <si>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</si>
  <si>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</si>
  <si>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</si>
  <si>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</si>
  <si>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</si>
  <si>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</si>
  <si>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</si>
  <si>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</si>
  <si>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</si>
  <si>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</si>
  <si>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</si>
  <si>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</si>
  <si>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</si>
  <si>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</si>
  <si>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</si>
  <si>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</si>
  <si>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</si>
  <si>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</si>
  <si>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</si>
  <si>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</si>
  <si>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</si>
  <si>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</si>
  <si>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</si>
  <si>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</si>
  <si>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</si>
  <si>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</si>
  <si>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</si>
  <si>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</si>
  <si>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</si>
  <si>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</si>
  <si>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</si>
  <si>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</si>
  <si>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367</t>
  </si>
  <si>
    <t>N-ZSGDNSO</t>
  </si>
  <si>
    <t>Zbiór szyszek z gospodarczych drzewostanów nasiennych sosnowych</t>
  </si>
  <si>
    <t>KG</t>
  </si>
  <si>
    <t>389</t>
  </si>
  <si>
    <t>ZB-NASBK</t>
  </si>
  <si>
    <t>Zbiór nasion buka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</si>
  <si>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</si>
  <si>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</si>
  <si>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</si>
  <si>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</si>
  <si>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</si>
  <si>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</si>
  <si>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</si>
  <si>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</si>
  <si>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</si>
  <si>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</si>
  <si>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</si>
  <si>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</si>
  <si>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</si>
  <si>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</si>
  <si>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</si>
  <si>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</si>
  <si>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</si>
  <si>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406</t>
  </si>
  <si>
    <t>WYK-WAŁB</t>
  </si>
  <si>
    <t>Wykonanie bruzd z jednoczesnym naoraniem wałka w bruździe</t>
  </si>
  <si>
    <t>407</t>
  </si>
  <si>
    <t>TRANSSADZ</t>
  </si>
  <si>
    <t>Transport sadzonek z obcych szkółek</t>
  </si>
  <si>
    <t>414</t>
  </si>
  <si>
    <t>DYŻ-PADU</t>
  </si>
  <si>
    <t>Dyżurowanie w punkcie alarmowo-dyspozycyjnym (Dyżur w punkcie alarm.-dysp.)</t>
  </si>
  <si>
    <t>416</t>
  </si>
  <si>
    <t>DYŻ-WIEŻY</t>
  </si>
  <si>
    <t>Dyżurowanie w punktach obserwacyjnych (dyżur na dostrzegalni p-poż.)</t>
  </si>
  <si>
    <t>418</t>
  </si>
  <si>
    <t>GRODZ-SZY</t>
  </si>
  <si>
    <t>Grodzenie upraw przed zwierzyną siatką, METODA SZYMISZOWSKA</t>
  </si>
  <si>
    <t>432</t>
  </si>
  <si>
    <t>GODZ MK23</t>
  </si>
  <si>
    <t>Prace godzinowe wykonywane koparką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</si>
  <si>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</si>
  <si>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</si>
  <si>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</si>
  <si>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</si>
  <si>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</si>
  <si>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</si>
  <si>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</si>
  <si>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</si>
  <si>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</si>
  <si>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</si>
  <si>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</si>
  <si>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</si>
  <si>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</si>
  <si>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</si>
  <si>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</si>
  <si>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</si>
  <si>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</si>
  <si>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</si>
  <si>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</si>
  <si>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</si>
  <si>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</si>
  <si>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</si>
  <si>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</si>
  <si>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</si>
  <si>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</si>
  <si>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</si>
  <si>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Rudziniec w roku 2024''  składamy niniejszym ofertę na pakiet pakiet 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</si>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</sst>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1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189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19"/>
      <c r="C3" s="19"/>
      <c r="D3" s="19"/>
      <c r="E3" s="19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19"/>
      <c r="C5" s="19"/>
      <c r="D5" s="19"/>
      <c r="E5" s="19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19"/>
      <c r="C7" s="19"/>
      <c r="D7" s="19"/>
      <c r="E7" s="19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16" t="s">
        <v>190</v>
      </c>
      <c r="C10" s="16"/>
      <c r="D10" s="16"/>
    </row>
    <row r="11" spans="2:15" s="1" customFormat="1" ht="12.2" customHeight="1" x14ac:dyDescent="0.2">
      <c r="B11" s="16"/>
      <c r="C11" s="16"/>
      <c r="D11" s="16"/>
      <c r="G11" s="30" t="s">
        <v>191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15" t="s">
        <v>206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4" t="s">
        <v>192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193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194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195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207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TEXT(F112,"#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196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2" t="s">
        <v>10</v>
      </c>
      <c r="M31" s="2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4023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14" t="s">
        <v>197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2" t="s">
        <v>10</v>
      </c>
      <c r="M36" s="2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6615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0">
        <f>ROUND(I37+ K37,2)</f>
        <v>0</v>
      </c>
      <c r="M37" s="21"/>
    </row>
    <row r="38" spans="2:13" s="1" customFormat="1" ht="3.2" customHeight="1" x14ac:dyDescent="0.2"/>
    <row r="39" spans="2:13" s="1" customFormat="1" ht="18.2" customHeight="1" x14ac:dyDescent="0.2">
      <c r="B39" s="14" t="s">
        <v>198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2" t="s">
        <v>10</v>
      </c>
      <c r="M41" s="2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5225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0">
        <f>ROUND(I42+ K42,2)</f>
        <v>0</v>
      </c>
      <c r="M42" s="21"/>
    </row>
    <row r="43" spans="2:13" s="1" customFormat="1" ht="3.2" customHeight="1" x14ac:dyDescent="0.2"/>
    <row r="44" spans="2:13" s="1" customFormat="1" ht="18.2" customHeight="1" x14ac:dyDescent="0.2">
      <c r="B44" s="14" t="s">
        <v>199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2" t="s">
        <v>10</v>
      </c>
      <c r="M46" s="2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5246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0">
        <f>ROUND(I47+ K47,2)</f>
        <v>0</v>
      </c>
      <c r="M47" s="21"/>
    </row>
    <row r="48" spans="2:13" s="1" customFormat="1" ht="3.2" customHeight="1" x14ac:dyDescent="0.2"/>
    <row r="49" spans="2:13" s="1" customFormat="1" ht="18.2" customHeight="1" x14ac:dyDescent="0.2">
      <c r="B49" s="14" t="s">
        <v>200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2" t="s">
        <v>10</v>
      </c>
      <c r="M51" s="2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1182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0">
        <f>ROUND(I52+ K52,2)</f>
        <v>0</v>
      </c>
      <c r="M52" s="2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2" t="s">
        <v>10</v>
      </c>
      <c r="M54" s="22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55.05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20">
        <f t="shared" ref="L55:L86" si="2">ROUND(I55+ K55,2)</f>
        <v>0</v>
      </c>
      <c r="M55" s="21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1.0900000000000001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0">
        <f t="shared" si="2"/>
        <v>0</v>
      </c>
      <c r="M56" s="21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37.369999999999997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0">
        <f t="shared" si="2"/>
        <v>0</v>
      </c>
      <c r="M57" s="21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23.35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0">
        <f t="shared" si="2"/>
        <v>0</v>
      </c>
      <c r="M58" s="21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14</v>
      </c>
      <c r="G59" s="8">
        <v>261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0">
        <f t="shared" si="2"/>
        <v>0</v>
      </c>
      <c r="M59" s="21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179.34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0">
        <f t="shared" si="2"/>
        <v>0</v>
      </c>
      <c r="M60" s="2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92.22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0">
        <f t="shared" si="2"/>
        <v>0</v>
      </c>
      <c r="M61" s="21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43.08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0">
        <f t="shared" si="2"/>
        <v>0</v>
      </c>
      <c r="M62" s="21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20.83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0">
        <f t="shared" si="2"/>
        <v>0</v>
      </c>
      <c r="M63" s="2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264.39999999999998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0">
        <f t="shared" si="2"/>
        <v>0</v>
      </c>
      <c r="M64" s="21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41</v>
      </c>
      <c r="G65" s="8">
        <v>0.5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0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41</v>
      </c>
      <c r="G66" s="8">
        <v>328.8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0">
        <f t="shared" si="2"/>
        <v>0</v>
      </c>
      <c r="M66" s="21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68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0">
        <f t="shared" si="2"/>
        <v>0</v>
      </c>
      <c r="M67" s="21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90.43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0">
        <f t="shared" si="2"/>
        <v>0</v>
      </c>
      <c r="M68" s="21"/>
    </row>
    <row r="69" spans="2:13" s="1" customFormat="1" ht="28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10.210000000000001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0">
        <f t="shared" si="2"/>
        <v>0</v>
      </c>
      <c r="M69" s="21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32.82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0">
        <f t="shared" si="2"/>
        <v>0</v>
      </c>
      <c r="M70" s="21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70.53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0">
        <f t="shared" si="2"/>
        <v>0</v>
      </c>
      <c r="M71" s="21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77.459999999999994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0">
        <f t="shared" si="2"/>
        <v>0</v>
      </c>
      <c r="M72" s="21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14</v>
      </c>
      <c r="G73" s="8">
        <v>11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0">
        <f t="shared" si="2"/>
        <v>0</v>
      </c>
      <c r="M73" s="21"/>
    </row>
    <row r="74" spans="2:13" s="1" customFormat="1" ht="28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58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0">
        <f t="shared" si="2"/>
        <v>0</v>
      </c>
      <c r="M74" s="21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78</v>
      </c>
      <c r="G75" s="8">
        <v>13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0">
        <f t="shared" si="2"/>
        <v>0</v>
      </c>
      <c r="M75" s="21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14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20">
        <f t="shared" si="2"/>
        <v>0</v>
      </c>
      <c r="M76" s="21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85</v>
      </c>
      <c r="G77" s="8">
        <v>125.8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20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78</v>
      </c>
      <c r="G78" s="8">
        <v>290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20">
        <f t="shared" si="2"/>
        <v>0</v>
      </c>
      <c r="M78" s="21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78</v>
      </c>
      <c r="G79" s="8">
        <v>10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20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85</v>
      </c>
      <c r="G80" s="8">
        <v>92.89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20">
        <f t="shared" si="2"/>
        <v>0</v>
      </c>
      <c r="M80" s="21"/>
    </row>
    <row r="81" spans="2:13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101</v>
      </c>
      <c r="G81" s="8">
        <v>200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85</v>
      </c>
      <c r="G82" s="8">
        <v>6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108</v>
      </c>
      <c r="G83" s="8">
        <v>22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0">
        <f t="shared" si="2"/>
        <v>0</v>
      </c>
      <c r="M83" s="21"/>
    </row>
    <row r="84" spans="2:13" s="1" customFormat="1" ht="28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108</v>
      </c>
      <c r="G84" s="8">
        <v>22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0">
        <f t="shared" si="2"/>
        <v>0</v>
      </c>
      <c r="M84" s="21"/>
    </row>
    <row r="85" spans="2:13" s="1" customFormat="1" ht="28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14</v>
      </c>
      <c r="G85" s="8">
        <v>10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0">
        <f t="shared" si="2"/>
        <v>0</v>
      </c>
      <c r="M85" s="21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78</v>
      </c>
      <c r="G86" s="8">
        <v>20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20">
        <f t="shared" si="2"/>
        <v>0</v>
      </c>
      <c r="M86" s="21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78</v>
      </c>
      <c r="G87" s="8">
        <v>25</v>
      </c>
      <c r="H87" s="10">
        <v>0</v>
      </c>
      <c r="I87" s="9">
        <f t="shared" ref="I87:I118" si="3">ROUND(G87* H87,2)</f>
        <v>0</v>
      </c>
      <c r="J87" s="5">
        <v>23</v>
      </c>
      <c r="K87" s="9">
        <f t="shared" ref="K87:K118" si="4">ROUND(I87* J87/100,2)</f>
        <v>0</v>
      </c>
      <c r="L87" s="20">
        <f t="shared" ref="L87:L118" si="5">ROUND(I87+ K87,2)</f>
        <v>0</v>
      </c>
      <c r="M87" s="21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78</v>
      </c>
      <c r="G88" s="8">
        <v>240</v>
      </c>
      <c r="H88" s="10">
        <v>0</v>
      </c>
      <c r="I88" s="9">
        <f t="shared" si="3"/>
        <v>0</v>
      </c>
      <c r="J88" s="5">
        <v>8</v>
      </c>
      <c r="K88" s="9">
        <f t="shared" si="4"/>
        <v>0</v>
      </c>
      <c r="L88" s="20">
        <f t="shared" si="5"/>
        <v>0</v>
      </c>
      <c r="M88" s="21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78</v>
      </c>
      <c r="G89" s="8">
        <v>800</v>
      </c>
      <c r="H89" s="10">
        <v>0</v>
      </c>
      <c r="I89" s="9">
        <f t="shared" si="3"/>
        <v>0</v>
      </c>
      <c r="J89" s="5">
        <v>8</v>
      </c>
      <c r="K89" s="9">
        <f t="shared" si="4"/>
        <v>0</v>
      </c>
      <c r="L89" s="20">
        <f t="shared" si="5"/>
        <v>0</v>
      </c>
      <c r="M89" s="21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18</v>
      </c>
      <c r="G90" s="8">
        <v>1</v>
      </c>
      <c r="H90" s="10">
        <v>0</v>
      </c>
      <c r="I90" s="9">
        <f t="shared" si="3"/>
        <v>0</v>
      </c>
      <c r="J90" s="5">
        <v>8</v>
      </c>
      <c r="K90" s="9">
        <f t="shared" si="4"/>
        <v>0</v>
      </c>
      <c r="L90" s="20">
        <f t="shared" si="5"/>
        <v>0</v>
      </c>
      <c r="M90" s="21"/>
    </row>
    <row r="91" spans="2:13" s="1" customFormat="1" ht="19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18</v>
      </c>
      <c r="G91" s="8">
        <v>0.55000000000000004</v>
      </c>
      <c r="H91" s="10">
        <v>0</v>
      </c>
      <c r="I91" s="9">
        <f t="shared" si="3"/>
        <v>0</v>
      </c>
      <c r="J91" s="5">
        <v>8</v>
      </c>
      <c r="K91" s="9">
        <f t="shared" si="4"/>
        <v>0</v>
      </c>
      <c r="L91" s="20">
        <f t="shared" si="5"/>
        <v>0</v>
      </c>
      <c r="M91" s="21"/>
    </row>
    <row r="92" spans="2:13" s="1" customFormat="1" ht="19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34</v>
      </c>
      <c r="G92" s="8">
        <v>27.8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20">
        <f t="shared" si="5"/>
        <v>0</v>
      </c>
      <c r="M92" s="21"/>
    </row>
    <row r="93" spans="2:13" s="1" customFormat="1" ht="28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101</v>
      </c>
      <c r="G93" s="8">
        <v>4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20">
        <f t="shared" si="5"/>
        <v>0</v>
      </c>
      <c r="M93" s="21"/>
    </row>
    <row r="94" spans="2:13" s="1" customFormat="1" ht="28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142</v>
      </c>
      <c r="G94" s="8">
        <v>300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20">
        <f t="shared" si="5"/>
        <v>0</v>
      </c>
      <c r="M94" s="21"/>
    </row>
    <row r="95" spans="2:13" s="1" customFormat="1" ht="19.7" customHeight="1" x14ac:dyDescent="0.2">
      <c r="B95" s="5">
        <v>46</v>
      </c>
      <c r="C95" s="6" t="s">
        <v>143</v>
      </c>
      <c r="D95" s="6" t="s">
        <v>144</v>
      </c>
      <c r="E95" s="7" t="s">
        <v>145</v>
      </c>
      <c r="F95" s="6" t="s">
        <v>142</v>
      </c>
      <c r="G95" s="8">
        <v>100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20">
        <f t="shared" si="5"/>
        <v>0</v>
      </c>
      <c r="M95" s="21"/>
    </row>
    <row r="96" spans="2:13" s="1" customFormat="1" ht="19.7" customHeight="1" x14ac:dyDescent="0.2">
      <c r="B96" s="5">
        <v>47</v>
      </c>
      <c r="C96" s="6" t="s">
        <v>146</v>
      </c>
      <c r="D96" s="6" t="s">
        <v>147</v>
      </c>
      <c r="E96" s="7" t="s">
        <v>148</v>
      </c>
      <c r="F96" s="6" t="s">
        <v>101</v>
      </c>
      <c r="G96" s="8">
        <v>1094.98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20">
        <f t="shared" si="5"/>
        <v>0</v>
      </c>
      <c r="M96" s="21"/>
    </row>
    <row r="97" spans="2:13" s="1" customFormat="1" ht="19.7" customHeight="1" x14ac:dyDescent="0.2">
      <c r="B97" s="5">
        <v>48</v>
      </c>
      <c r="C97" s="6" t="s">
        <v>149</v>
      </c>
      <c r="D97" s="6" t="s">
        <v>150</v>
      </c>
      <c r="E97" s="7" t="s">
        <v>151</v>
      </c>
      <c r="F97" s="6" t="s">
        <v>101</v>
      </c>
      <c r="G97" s="8">
        <v>86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20">
        <f t="shared" si="5"/>
        <v>0</v>
      </c>
      <c r="M97" s="21"/>
    </row>
    <row r="98" spans="2:13" s="1" customFormat="1" ht="19.7" customHeight="1" x14ac:dyDescent="0.2">
      <c r="B98" s="5">
        <v>49</v>
      </c>
      <c r="C98" s="6" t="s">
        <v>152</v>
      </c>
      <c r="D98" s="6" t="s">
        <v>153</v>
      </c>
      <c r="E98" s="7" t="s">
        <v>154</v>
      </c>
      <c r="F98" s="6" t="s">
        <v>101</v>
      </c>
      <c r="G98" s="8">
        <v>273.82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20">
        <f t="shared" si="5"/>
        <v>0</v>
      </c>
      <c r="M98" s="21"/>
    </row>
    <row r="99" spans="2:13" s="1" customFormat="1" ht="19.7" customHeight="1" x14ac:dyDescent="0.2">
      <c r="B99" s="5">
        <v>50</v>
      </c>
      <c r="C99" s="6" t="s">
        <v>155</v>
      </c>
      <c r="D99" s="6" t="s">
        <v>156</v>
      </c>
      <c r="E99" s="7" t="s">
        <v>157</v>
      </c>
      <c r="F99" s="6" t="s">
        <v>101</v>
      </c>
      <c r="G99" s="8">
        <v>204</v>
      </c>
      <c r="H99" s="10">
        <v>0</v>
      </c>
      <c r="I99" s="9">
        <f t="shared" si="3"/>
        <v>0</v>
      </c>
      <c r="J99" s="5">
        <v>23</v>
      </c>
      <c r="K99" s="9">
        <f t="shared" si="4"/>
        <v>0</v>
      </c>
      <c r="L99" s="20">
        <f t="shared" si="5"/>
        <v>0</v>
      </c>
      <c r="M99" s="21"/>
    </row>
    <row r="100" spans="2:13" s="1" customFormat="1" ht="19.7" customHeight="1" x14ac:dyDescent="0.2">
      <c r="B100" s="5">
        <v>51</v>
      </c>
      <c r="C100" s="6" t="s">
        <v>158</v>
      </c>
      <c r="D100" s="6" t="s">
        <v>159</v>
      </c>
      <c r="E100" s="7" t="s">
        <v>160</v>
      </c>
      <c r="F100" s="6" t="s">
        <v>101</v>
      </c>
      <c r="G100" s="8">
        <v>296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20">
        <f t="shared" si="5"/>
        <v>0</v>
      </c>
      <c r="M100" s="21"/>
    </row>
    <row r="101" spans="2:13" s="1" customFormat="1" ht="19.7" customHeight="1" x14ac:dyDescent="0.2">
      <c r="B101" s="5">
        <v>52</v>
      </c>
      <c r="C101" s="6" t="s">
        <v>161</v>
      </c>
      <c r="D101" s="6" t="s">
        <v>162</v>
      </c>
      <c r="E101" s="7" t="s">
        <v>160</v>
      </c>
      <c r="F101" s="6" t="s">
        <v>101</v>
      </c>
      <c r="G101" s="8">
        <v>94</v>
      </c>
      <c r="H101" s="10">
        <v>0</v>
      </c>
      <c r="I101" s="9">
        <f t="shared" si="3"/>
        <v>0</v>
      </c>
      <c r="J101" s="5">
        <v>23</v>
      </c>
      <c r="K101" s="9">
        <f t="shared" si="4"/>
        <v>0</v>
      </c>
      <c r="L101" s="20">
        <f t="shared" si="5"/>
        <v>0</v>
      </c>
      <c r="M101" s="21"/>
    </row>
    <row r="102" spans="2:13" s="1" customFormat="1" ht="28.7" customHeight="1" x14ac:dyDescent="0.2">
      <c r="B102" s="5">
        <v>53</v>
      </c>
      <c r="C102" s="6" t="s">
        <v>163</v>
      </c>
      <c r="D102" s="6" t="s">
        <v>164</v>
      </c>
      <c r="E102" s="7" t="s">
        <v>165</v>
      </c>
      <c r="F102" s="6" t="s">
        <v>34</v>
      </c>
      <c r="G102" s="8">
        <v>43.76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20">
        <f t="shared" si="5"/>
        <v>0</v>
      </c>
      <c r="M102" s="21"/>
    </row>
    <row r="103" spans="2:13" s="1" customFormat="1" ht="19.7" customHeight="1" x14ac:dyDescent="0.2">
      <c r="B103" s="5">
        <v>54</v>
      </c>
      <c r="C103" s="6" t="s">
        <v>166</v>
      </c>
      <c r="D103" s="6" t="s">
        <v>167</v>
      </c>
      <c r="E103" s="7" t="s">
        <v>168</v>
      </c>
      <c r="F103" s="6" t="s">
        <v>34</v>
      </c>
      <c r="G103" s="8">
        <v>4285</v>
      </c>
      <c r="H103" s="10">
        <v>0</v>
      </c>
      <c r="I103" s="9">
        <f t="shared" si="3"/>
        <v>0</v>
      </c>
      <c r="J103" s="5">
        <v>23</v>
      </c>
      <c r="K103" s="9">
        <f t="shared" si="4"/>
        <v>0</v>
      </c>
      <c r="L103" s="20">
        <f t="shared" si="5"/>
        <v>0</v>
      </c>
      <c r="M103" s="21"/>
    </row>
    <row r="104" spans="2:13" s="1" customFormat="1" ht="28.7" customHeight="1" x14ac:dyDescent="0.2">
      <c r="B104" s="5">
        <v>55</v>
      </c>
      <c r="C104" s="6" t="s">
        <v>169</v>
      </c>
      <c r="D104" s="6" t="s">
        <v>170</v>
      </c>
      <c r="E104" s="7" t="s">
        <v>171</v>
      </c>
      <c r="F104" s="6" t="s">
        <v>101</v>
      </c>
      <c r="G104" s="8">
        <v>1650</v>
      </c>
      <c r="H104" s="10">
        <v>0</v>
      </c>
      <c r="I104" s="9">
        <f t="shared" si="3"/>
        <v>0</v>
      </c>
      <c r="J104" s="5">
        <v>23</v>
      </c>
      <c r="K104" s="9">
        <f t="shared" si="4"/>
        <v>0</v>
      </c>
      <c r="L104" s="20">
        <f t="shared" si="5"/>
        <v>0</v>
      </c>
      <c r="M104" s="21"/>
    </row>
    <row r="105" spans="2:13" s="1" customFormat="1" ht="28.7" customHeight="1" x14ac:dyDescent="0.2">
      <c r="B105" s="5">
        <v>56</v>
      </c>
      <c r="C105" s="6" t="s">
        <v>172</v>
      </c>
      <c r="D105" s="6" t="s">
        <v>173</v>
      </c>
      <c r="E105" s="7" t="s">
        <v>174</v>
      </c>
      <c r="F105" s="6" t="s">
        <v>101</v>
      </c>
      <c r="G105" s="8">
        <v>1800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20">
        <f t="shared" si="5"/>
        <v>0</v>
      </c>
      <c r="M105" s="21"/>
    </row>
    <row r="106" spans="2:13" s="1" customFormat="1" ht="28.7" customHeight="1" x14ac:dyDescent="0.2">
      <c r="B106" s="5">
        <v>57</v>
      </c>
      <c r="C106" s="6" t="s">
        <v>175</v>
      </c>
      <c r="D106" s="6" t="s">
        <v>176</v>
      </c>
      <c r="E106" s="7" t="s">
        <v>177</v>
      </c>
      <c r="F106" s="6" t="s">
        <v>85</v>
      </c>
      <c r="G106" s="8">
        <v>6</v>
      </c>
      <c r="H106" s="10">
        <v>0</v>
      </c>
      <c r="I106" s="9">
        <f t="shared" si="3"/>
        <v>0</v>
      </c>
      <c r="J106" s="5">
        <v>23</v>
      </c>
      <c r="K106" s="9">
        <f t="shared" si="4"/>
        <v>0</v>
      </c>
      <c r="L106" s="20">
        <f t="shared" si="5"/>
        <v>0</v>
      </c>
      <c r="M106" s="21"/>
    </row>
    <row r="107" spans="2:13" s="1" customFormat="1" ht="19.7" customHeight="1" x14ac:dyDescent="0.2">
      <c r="B107" s="5">
        <v>58</v>
      </c>
      <c r="C107" s="6" t="s">
        <v>178</v>
      </c>
      <c r="D107" s="6" t="s">
        <v>179</v>
      </c>
      <c r="E107" s="7" t="s">
        <v>180</v>
      </c>
      <c r="F107" s="6" t="s">
        <v>101</v>
      </c>
      <c r="G107" s="8">
        <v>24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20">
        <f t="shared" si="5"/>
        <v>0</v>
      </c>
      <c r="M107" s="21"/>
    </row>
    <row r="108" spans="2:13" s="1" customFormat="1" ht="19.7" customHeight="1" x14ac:dyDescent="0.2">
      <c r="B108" s="5">
        <v>59</v>
      </c>
      <c r="C108" s="6" t="s">
        <v>181</v>
      </c>
      <c r="D108" s="6" t="s">
        <v>182</v>
      </c>
      <c r="E108" s="7" t="s">
        <v>183</v>
      </c>
      <c r="F108" s="6" t="s">
        <v>101</v>
      </c>
      <c r="G108" s="8">
        <v>8</v>
      </c>
      <c r="H108" s="10">
        <v>0</v>
      </c>
      <c r="I108" s="9">
        <f t="shared" si="3"/>
        <v>0</v>
      </c>
      <c r="J108" s="5">
        <v>23</v>
      </c>
      <c r="K108" s="9">
        <f t="shared" si="4"/>
        <v>0</v>
      </c>
      <c r="L108" s="20">
        <f t="shared" si="5"/>
        <v>0</v>
      </c>
      <c r="M108" s="21"/>
    </row>
    <row r="109" spans="2:13" s="1" customFormat="1" ht="19.7" customHeight="1" x14ac:dyDescent="0.2">
      <c r="B109" s="5">
        <v>60</v>
      </c>
      <c r="C109" s="6" t="s">
        <v>184</v>
      </c>
      <c r="D109" s="6" t="s">
        <v>185</v>
      </c>
      <c r="E109" s="7" t="s">
        <v>186</v>
      </c>
      <c r="F109" s="6" t="s">
        <v>101</v>
      </c>
      <c r="G109" s="8">
        <v>559.02</v>
      </c>
      <c r="H109" s="10">
        <v>0</v>
      </c>
      <c r="I109" s="9">
        <f t="shared" si="3"/>
        <v>0</v>
      </c>
      <c r="J109" s="5">
        <v>23</v>
      </c>
      <c r="K109" s="9">
        <f t="shared" si="4"/>
        <v>0</v>
      </c>
      <c r="L109" s="20">
        <f t="shared" si="5"/>
        <v>0</v>
      </c>
      <c r="M109" s="21"/>
    </row>
    <row r="110" spans="2:13" s="1" customFormat="1" ht="55.9" customHeight="1" x14ac:dyDescent="0.2"/>
    <row r="111" spans="2:13" s="1" customFormat="1" ht="21.4" customHeight="1" x14ac:dyDescent="0.2">
      <c r="B111" s="17" t="s">
        <v>187</v>
      </c>
      <c r="C111" s="17"/>
      <c r="D111" s="17"/>
      <c r="E111" s="17"/>
      <c r="F111" s="23">
        <f>ROUND(I32+I37+I42+I47+I52+I55+I56+I57+I58+I59+I60+I61+I62+I63+I64+I65+I66+I67+I68+I69+I70+I71+I72+I73+I74+I75+I76+I77+I78+I79+I80+I81+I82+I83+I84+I85+I86+I87+I88+I89+I90+I91+I92+I93+I94+I95+I96+I97+I98+I99+I100+I101+I102+I103+I104+I105+I106+I107+I108+I109,2)</f>
        <v>0</v>
      </c>
      <c r="G111" s="24"/>
      <c r="H111" s="24"/>
      <c r="I111" s="24"/>
      <c r="J111" s="24"/>
      <c r="K111" s="24"/>
      <c r="L111" s="24"/>
      <c r="M111" s="25"/>
    </row>
    <row r="112" spans="2:13" s="1" customFormat="1" ht="21.4" customHeight="1" x14ac:dyDescent="0.2">
      <c r="B112" s="17" t="s">
        <v>188</v>
      </c>
      <c r="C112" s="17"/>
      <c r="D112" s="17"/>
      <c r="E112" s="17"/>
      <c r="F112" s="26">
        <f>ROUND(L32+L37+L42+L47+L52+L55+L56+L57+L58+L59+L60+L61+L62+L63+L64+L65+L66+L67+L68+L69+L70+L71+L72+L73+L74+L75+L76+L77+L78+L79+L80+L81+L82+L83+L84+L85+L86+L87+L88+L89+L90+L91+L92+L93+L94+L95+L96+L97+L98+L99+L100+L101+L102+L103+L104+L105+L106+L107+L108+L109,2)</f>
        <v>0</v>
      </c>
      <c r="G112" s="27"/>
      <c r="H112" s="27"/>
      <c r="I112" s="27"/>
      <c r="J112" s="27"/>
      <c r="K112" s="27"/>
      <c r="L112" s="27"/>
      <c r="M112" s="28"/>
    </row>
    <row r="113" spans="2:14" s="1" customFormat="1" ht="11.1" customHeight="1" x14ac:dyDescent="0.2"/>
    <row r="114" spans="2:14" s="1" customFormat="1" ht="80.099999999999994" customHeight="1" x14ac:dyDescent="0.2">
      <c r="B114" s="31" t="s">
        <v>208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2:14" s="1" customFormat="1" ht="2.65" customHeight="1" x14ac:dyDescent="0.2"/>
    <row r="116" spans="2:14" s="1" customFormat="1" ht="110.1" customHeight="1" x14ac:dyDescent="0.2">
      <c r="B116" s="31" t="s">
        <v>209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2:14" s="1" customFormat="1" ht="5.25" customHeight="1" x14ac:dyDescent="0.2"/>
    <row r="118" spans="2:14" s="1" customFormat="1" ht="110.1" customHeight="1" x14ac:dyDescent="0.2">
      <c r="B118" s="32" t="s">
        <v>210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 s="1" customFormat="1" ht="5.25" customHeight="1" x14ac:dyDescent="0.2"/>
    <row r="120" spans="2:14" s="1" customFormat="1" ht="37.9" customHeight="1" x14ac:dyDescent="0.2">
      <c r="B120" s="38" t="s">
        <v>202</v>
      </c>
      <c r="C120" s="38"/>
      <c r="D120" s="38"/>
      <c r="E120" s="38"/>
      <c r="F120" s="29" t="s">
        <v>203</v>
      </c>
      <c r="G120" s="29"/>
      <c r="H120" s="29"/>
      <c r="I120" s="29"/>
      <c r="J120" s="29"/>
      <c r="K120" s="29"/>
      <c r="L120" s="29"/>
    </row>
    <row r="121" spans="2:14" s="1" customFormat="1" ht="28.7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2:14" s="1" customFormat="1" ht="28.7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2:14" s="1" customFormat="1" ht="28.7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2:14" s="1" customFormat="1" ht="28.7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2:14" s="1" customFormat="1" ht="2.65" customHeight="1" x14ac:dyDescent="0.2"/>
    <row r="126" spans="2:14" s="1" customFormat="1" ht="203.1" customHeight="1" x14ac:dyDescent="0.2">
      <c r="B126" s="31" t="s">
        <v>211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2:14" s="1" customFormat="1" ht="2.65" customHeight="1" x14ac:dyDescent="0.2"/>
    <row r="128" spans="2:14" s="1" customFormat="1" ht="36.950000000000003" customHeight="1" x14ac:dyDescent="0.2">
      <c r="B128" s="37" t="s">
        <v>212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2:14" s="1" customFormat="1" ht="2.65" customHeight="1" x14ac:dyDescent="0.2"/>
    <row r="130" spans="2:14" s="1" customFormat="1" ht="37.9" customHeight="1" x14ac:dyDescent="0.2">
      <c r="B130" s="38" t="s">
        <v>204</v>
      </c>
      <c r="C130" s="38"/>
      <c r="D130" s="38"/>
      <c r="E130" s="38"/>
      <c r="F130" s="36" t="s">
        <v>205</v>
      </c>
      <c r="G130" s="36"/>
      <c r="H130" s="36"/>
      <c r="I130" s="36"/>
      <c r="J130" s="36"/>
      <c r="K130" s="36"/>
      <c r="L130" s="36"/>
    </row>
    <row r="131" spans="2:14" s="1" customFormat="1" ht="28.7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2:14" s="1" customFormat="1" ht="28.7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2:14" s="1" customFormat="1" ht="28.7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  <row r="134" spans="2:14" s="1" customFormat="1" ht="28.7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</row>
    <row r="135" spans="2:14" s="1" customFormat="1" ht="2.65" customHeight="1" x14ac:dyDescent="0.2"/>
    <row r="136" spans="2:14" s="1" customFormat="1" ht="159.94999999999999" customHeight="1" x14ac:dyDescent="0.2">
      <c r="B136" s="31" t="s">
        <v>213</v>
      </c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2:14" s="1" customFormat="1" ht="2.65" customHeight="1" x14ac:dyDescent="0.2"/>
    <row r="138" spans="2:14" s="1" customFormat="1" ht="54.95" customHeight="1" x14ac:dyDescent="0.2">
      <c r="B138" s="31" t="s">
        <v>214</v>
      </c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2:14" s="1" customFormat="1" ht="2.65" customHeight="1" x14ac:dyDescent="0.2"/>
    <row r="140" spans="2:14" s="1" customFormat="1" ht="60" customHeight="1" x14ac:dyDescent="0.2">
      <c r="B140" s="32" t="s">
        <v>215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2:14" s="1" customFormat="1" ht="2.65" customHeight="1" x14ac:dyDescent="0.2"/>
    <row r="142" spans="2:14" s="1" customFormat="1" ht="48" customHeight="1" x14ac:dyDescent="0.2">
      <c r="B142" s="32" t="s">
        <v>216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2:14" s="1" customFormat="1" ht="2.65" customHeight="1" x14ac:dyDescent="0.2"/>
    <row r="144" spans="2:14" s="1" customFormat="1" ht="125.1" customHeight="1" x14ac:dyDescent="0.2">
      <c r="B144" s="31" t="s">
        <v>217</v>
      </c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</row>
    <row r="145" spans="2:14" s="1" customFormat="1" ht="2.65" customHeight="1" x14ac:dyDescent="0.2"/>
    <row r="146" spans="2:14" s="1" customFormat="1" ht="84.95" customHeight="1" x14ac:dyDescent="0.2">
      <c r="B146" s="31" t="s">
        <v>218</v>
      </c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2:14" s="1" customFormat="1" ht="86.85" customHeight="1" x14ac:dyDescent="0.2"/>
    <row r="148" spans="2:14" s="1" customFormat="1" ht="17.649999999999999" customHeight="1" x14ac:dyDescent="0.2">
      <c r="I148" s="11" t="s">
        <v>201</v>
      </c>
      <c r="J148" s="11"/>
    </row>
    <row r="149" spans="2:14" s="1" customFormat="1" ht="145.15" customHeight="1" x14ac:dyDescent="0.2"/>
    <row r="150" spans="2:14" s="1" customFormat="1" ht="81.599999999999994" customHeight="1" x14ac:dyDescent="0.2">
      <c r="B150" s="33" t="s">
        <v>219</v>
      </c>
      <c r="C150" s="33"/>
      <c r="D150" s="33"/>
      <c r="E150" s="33"/>
      <c r="F150" s="33"/>
      <c r="G150" s="33"/>
      <c r="H150" s="33"/>
      <c r="I150" s="33"/>
      <c r="J150" s="33"/>
    </row>
    <row r="151" spans="2:14" s="1" customFormat="1" ht="28.7" customHeight="1" x14ac:dyDescent="0.2"/>
  </sheetData>
  <mergeCells count="124">
    <mergeCell ref="L81:M81"/>
    <mergeCell ref="L82:M82"/>
    <mergeCell ref="L83:M83"/>
    <mergeCell ref="L84:M84"/>
    <mergeCell ref="B130:E130"/>
    <mergeCell ref="B131:E131"/>
    <mergeCell ref="B132:E132"/>
    <mergeCell ref="B133:E133"/>
    <mergeCell ref="B134:E134"/>
    <mergeCell ref="F134:L134"/>
    <mergeCell ref="B10:D11"/>
    <mergeCell ref="B111:E111"/>
    <mergeCell ref="B112:E112"/>
    <mergeCell ref="B114:N114"/>
    <mergeCell ref="B116:N116"/>
    <mergeCell ref="B118:N118"/>
    <mergeCell ref="B120:E120"/>
    <mergeCell ref="B121:E121"/>
    <mergeCell ref="B122:E122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B136:N136"/>
    <mergeCell ref="B138:N138"/>
    <mergeCell ref="B140:N140"/>
    <mergeCell ref="B142:N142"/>
    <mergeCell ref="B144:N144"/>
    <mergeCell ref="B146:N146"/>
    <mergeCell ref="B150:J150"/>
    <mergeCell ref="B24:L24"/>
    <mergeCell ref="B26:L26"/>
    <mergeCell ref="B29:K29"/>
    <mergeCell ref="B34:K34"/>
    <mergeCell ref="B39:K39"/>
    <mergeCell ref="F121:L121"/>
    <mergeCell ref="F122:L122"/>
    <mergeCell ref="F123:L123"/>
    <mergeCell ref="F124:L124"/>
    <mergeCell ref="F130:L130"/>
    <mergeCell ref="F131:L131"/>
    <mergeCell ref="F132:L132"/>
    <mergeCell ref="F133:L133"/>
    <mergeCell ref="B123:E123"/>
    <mergeCell ref="B124:E124"/>
    <mergeCell ref="B126:N126"/>
    <mergeCell ref="B128:N128"/>
    <mergeCell ref="B49:K49"/>
    <mergeCell ref="B6:D6"/>
    <mergeCell ref="B8:D8"/>
    <mergeCell ref="E14:G14"/>
    <mergeCell ref="F111:M111"/>
    <mergeCell ref="F112:M112"/>
    <mergeCell ref="F120:L120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9:M79"/>
    <mergeCell ref="L80:M80"/>
    <mergeCell ref="I148:J148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B3:E3"/>
    <mergeCell ref="B5:E5"/>
    <mergeCell ref="B7:E7"/>
    <mergeCell ref="L94:M94"/>
    <mergeCell ref="L95:M95"/>
    <mergeCell ref="L96:M96"/>
    <mergeCell ref="L97:M97"/>
    <mergeCell ref="L98:M98"/>
    <mergeCell ref="L99:M99"/>
    <mergeCell ref="B16:I16"/>
    <mergeCell ref="B18:I18"/>
    <mergeCell ref="B20:I20"/>
    <mergeCell ref="B22:I22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B4:D4"/>
    <mergeCell ref="B44:K4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dcterms:created xsi:type="dcterms:W3CDTF">2023-10-09T05:47:55Z</dcterms:created>
  <dcterms:modified xsi:type="dcterms:W3CDTF">2023-11-03T06:03:21Z</dcterms:modified>
</cp:coreProperties>
</file>