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ncelaria 2023\przetarg na 2024 dokumentacja wzorcowa\Załaczniki  Artur do przetargu prace lesne 2024\"/>
    </mc:Choice>
  </mc:AlternateContent>
  <xr:revisionPtr revIDLastSave="0" documentId="13_ncr:1_{40832B7A-6805-451B-8ABC-0CFC1F4EA1A4}" xr6:coauthVersionLast="47" xr6:coauthVersionMax="47" xr10:uidLastSave="{00000000-0000-0000-0000-000000000000}"/>
  <bookViews>
    <workbookView xWindow="0" yWindow="1680" windowWidth="22836" windowHeight="10560" xr2:uid="{00000000-000D-0000-FFFF-FFFF00000000}"/>
  </bookViews>
  <sheets>
    <sheet name="Formularz ofertowy" sheetId="3" r:id="rId1"/>
  </sheets>
  <calcPr calcId="191029"/>
</workbook>
</file>

<file path=xl/calcChain.xml><?xml version="1.0" encoding="utf-8"?>
<calcChain xmlns="http://schemas.openxmlformats.org/spreadsheetml/2006/main">
  <c r="I108" i="3" l="1"/>
  <c r="K108" i="3" s="1"/>
  <c r="L108" i="3" s="1"/>
  <c r="I107" i="3"/>
  <c r="K107" i="3" s="1"/>
  <c r="L107" i="3" s="1"/>
  <c r="I106" i="3"/>
  <c r="I105" i="3"/>
  <c r="I104" i="3"/>
  <c r="K104" i="3" s="1"/>
  <c r="L104" i="3" s="1"/>
  <c r="I103" i="3"/>
  <c r="K103" i="3" s="1"/>
  <c r="L103" i="3" s="1"/>
  <c r="I102" i="3"/>
  <c r="I101" i="3"/>
  <c r="K101" i="3" s="1"/>
  <c r="L101" i="3" s="1"/>
  <c r="I100" i="3"/>
  <c r="K100" i="3" s="1"/>
  <c r="L100" i="3" s="1"/>
  <c r="I99" i="3"/>
  <c r="I98" i="3"/>
  <c r="I97" i="3"/>
  <c r="I96" i="3"/>
  <c r="K96" i="3" s="1"/>
  <c r="L96" i="3" s="1"/>
  <c r="I95" i="3"/>
  <c r="K95" i="3" s="1"/>
  <c r="L95" i="3" s="1"/>
  <c r="I94" i="3"/>
  <c r="I92" i="3"/>
  <c r="K92" i="3" s="1"/>
  <c r="L92" i="3" s="1"/>
  <c r="I91" i="3"/>
  <c r="K91" i="3" s="1"/>
  <c r="L91" i="3" s="1"/>
  <c r="I90" i="3"/>
  <c r="I89" i="3"/>
  <c r="I88" i="3"/>
  <c r="I87" i="3"/>
  <c r="K87" i="3" s="1"/>
  <c r="L87" i="3" s="1"/>
  <c r="I86" i="3"/>
  <c r="K86" i="3" s="1"/>
  <c r="L86" i="3" s="1"/>
  <c r="I85" i="3"/>
  <c r="I84" i="3"/>
  <c r="K84" i="3" s="1"/>
  <c r="L84" i="3" s="1"/>
  <c r="I83" i="3"/>
  <c r="K83" i="3" s="1"/>
  <c r="L83" i="3" s="1"/>
  <c r="I82" i="3"/>
  <c r="I81" i="3"/>
  <c r="I80" i="3"/>
  <c r="I79" i="3"/>
  <c r="K79" i="3" s="1"/>
  <c r="L79" i="3" s="1"/>
  <c r="I78" i="3"/>
  <c r="K78" i="3" s="1"/>
  <c r="L78" i="3" s="1"/>
  <c r="I77" i="3"/>
  <c r="I76" i="3"/>
  <c r="K76" i="3" s="1"/>
  <c r="L76" i="3" s="1"/>
  <c r="I75" i="3"/>
  <c r="K75" i="3" s="1"/>
  <c r="L75" i="3" s="1"/>
  <c r="I74" i="3"/>
  <c r="I72" i="3"/>
  <c r="I71" i="3"/>
  <c r="I70" i="3"/>
  <c r="K70" i="3" s="1"/>
  <c r="L70" i="3" s="1"/>
  <c r="K69" i="3"/>
  <c r="L69" i="3" s="1"/>
  <c r="I69" i="3"/>
  <c r="I68" i="3"/>
  <c r="I67" i="3"/>
  <c r="K67" i="3" s="1"/>
  <c r="L67" i="3" s="1"/>
  <c r="I66" i="3"/>
  <c r="K66" i="3" s="1"/>
  <c r="L66" i="3" s="1"/>
  <c r="I65" i="3"/>
  <c r="K65" i="3" s="1"/>
  <c r="I64" i="3"/>
  <c r="I63" i="3"/>
  <c r="K62" i="3"/>
  <c r="L62" i="3" s="1"/>
  <c r="I62" i="3"/>
  <c r="I61" i="3"/>
  <c r="K61" i="3" s="1"/>
  <c r="L61" i="3" s="1"/>
  <c r="I60" i="3"/>
  <c r="I59" i="3"/>
  <c r="K59" i="3" s="1"/>
  <c r="L59" i="3" s="1"/>
  <c r="I58" i="3"/>
  <c r="K58" i="3" s="1"/>
  <c r="L58" i="3" s="1"/>
  <c r="I57" i="3"/>
  <c r="I56" i="3"/>
  <c r="I55" i="3"/>
  <c r="I52" i="3"/>
  <c r="K52" i="3" s="1"/>
  <c r="L52" i="3" s="1"/>
  <c r="I47" i="3"/>
  <c r="K47" i="3" s="1"/>
  <c r="L47" i="3" s="1"/>
  <c r="I42" i="3"/>
  <c r="I37" i="3"/>
  <c r="K37" i="3" s="1"/>
  <c r="L37" i="3" s="1"/>
  <c r="I32" i="3"/>
  <c r="K32" i="3" s="1"/>
  <c r="L32" i="3" s="1"/>
  <c r="F110" i="3" l="1"/>
  <c r="K57" i="3"/>
  <c r="L57" i="3" s="1"/>
  <c r="K74" i="3"/>
  <c r="L74" i="3" s="1"/>
  <c r="K82" i="3"/>
  <c r="L82" i="3" s="1"/>
  <c r="K90" i="3"/>
  <c r="L90" i="3" s="1"/>
  <c r="K99" i="3"/>
  <c r="L99" i="3" s="1"/>
  <c r="K42" i="3"/>
  <c r="L42" i="3" s="1"/>
  <c r="K60" i="3"/>
  <c r="L60" i="3" s="1"/>
  <c r="L65" i="3"/>
  <c r="K68" i="3"/>
  <c r="L68" i="3" s="1"/>
  <c r="K77" i="3"/>
  <c r="L77" i="3" s="1"/>
  <c r="K85" i="3"/>
  <c r="L85" i="3" s="1"/>
  <c r="K94" i="3"/>
  <c r="L94" i="3" s="1"/>
  <c r="K102" i="3"/>
  <c r="L102" i="3" s="1"/>
  <c r="K55" i="3"/>
  <c r="L55" i="3" s="1"/>
  <c r="K63" i="3"/>
  <c r="L63" i="3" s="1"/>
  <c r="K71" i="3"/>
  <c r="L71" i="3" s="1"/>
  <c r="K80" i="3"/>
  <c r="L80" i="3" s="1"/>
  <c r="K88" i="3"/>
  <c r="L88" i="3" s="1"/>
  <c r="K97" i="3"/>
  <c r="L97" i="3" s="1"/>
  <c r="K105" i="3"/>
  <c r="L105" i="3" s="1"/>
  <c r="K56" i="3"/>
  <c r="L56" i="3" s="1"/>
  <c r="K64" i="3"/>
  <c r="L64" i="3" s="1"/>
  <c r="K72" i="3"/>
  <c r="L72" i="3" s="1"/>
  <c r="K81" i="3"/>
  <c r="L81" i="3" s="1"/>
  <c r="K89" i="3"/>
  <c r="L89" i="3" s="1"/>
  <c r="K98" i="3"/>
  <c r="L98" i="3" s="1"/>
  <c r="K106" i="3"/>
  <c r="L106" i="3" s="1"/>
  <c r="F111" i="3" l="1"/>
  <c r="B26" i="3" s="1"/>
</calcChain>
</file>

<file path=xl/sharedStrings.xml><?xml version="1.0" encoding="utf-8"?>
<sst xmlns="http://schemas.openxmlformats.org/spreadsheetml/2006/main" count="349" uniqueCount="210">
  <si>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</si>
  <si>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</si>
  <si>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</si>
  <si>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</si>
  <si>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</si>
  <si>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</si>
  <si>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</si>
  <si>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</si>
  <si>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</si>
  <si>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</si>
  <si>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</si>
  <si>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</si>
  <si>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</si>
  <si>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</si>
  <si>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</si>
  <si>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5</t>
  </si>
  <si>
    <t>ZRYW BP</t>
  </si>
  <si>
    <t>Zrywka ZUL bez pozyskania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</si>
  <si>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</si>
  <si>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</si>
  <si>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</si>
  <si>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</si>
  <si>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</si>
  <si>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</si>
  <si>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</si>
  <si>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16</t>
  </si>
  <si>
    <t>ROZDR-PGL</t>
  </si>
  <si>
    <t>Rozdrabnianie pozostałości drzewnych na całej powierzchni wraz z mieszaniem z glebą</t>
  </si>
  <si>
    <t xml:space="preserve"> 19</t>
  </si>
  <si>
    <t>WPOD-N</t>
  </si>
  <si>
    <t>Wycinanie podszytów i podrostów (teren równy lub falisty)</t>
  </si>
  <si>
    <t xml:space="preserve"> 67</t>
  </si>
  <si>
    <t>KOP-ROW</t>
  </si>
  <si>
    <t>Wykopy ziemne o różnych przekrojach</t>
  </si>
  <si>
    <t xml:space="preserve"> 69</t>
  </si>
  <si>
    <t>WYK-PA5CZ</t>
  </si>
  <si>
    <t>Wyorywanie bruzd pługiem leśnym na pow. do 0,50 ha (np. gniazda)</t>
  </si>
  <si>
    <t>KMTR</t>
  </si>
  <si>
    <t xml:space="preserve"> 70</t>
  </si>
  <si>
    <t>WYK-PASCP</t>
  </si>
  <si>
    <t>Wyorywanie bruzd pługiem leśnym pod okapem</t>
  </si>
  <si>
    <t xml:space="preserve"> 71</t>
  </si>
  <si>
    <t>WYK-PWA</t>
  </si>
  <si>
    <t>Wyorywanie bruzd pługiem leśnym z wywyższeniem dna bruzdy na powierzchni powyżej 0,50 ha</t>
  </si>
  <si>
    <t xml:space="preserve"> 72</t>
  </si>
  <si>
    <t>WYK-P5WA</t>
  </si>
  <si>
    <t>Wyorywanie bruzd pługiem leśnym z wywyższeniem dna bruzdy na pow. do 0,5 ha (np. gniazda)</t>
  </si>
  <si>
    <t xml:space="preserve"> 78</t>
  </si>
  <si>
    <t>WYK-FREZ</t>
  </si>
  <si>
    <t>Przygotowanie gleby pługiem aktywnym z pogłębiaczem</t>
  </si>
  <si>
    <t xml:space="preserve"> 79</t>
  </si>
  <si>
    <t>WYK-FREZ2</t>
  </si>
  <si>
    <t>Przygotowanie gleby pługiem aktywnym bez pogłębienia</t>
  </si>
  <si>
    <t xml:space="preserve"> 80</t>
  </si>
  <si>
    <t>WYK WAŁK</t>
  </si>
  <si>
    <t>Przygotowanie gleby pługofrezarką</t>
  </si>
  <si>
    <t>100</t>
  </si>
  <si>
    <t>SADZ WIEL</t>
  </si>
  <si>
    <t>Sadzenie wielolatek z odkrytym systemem korzeniowym</t>
  </si>
  <si>
    <t>TSZT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</si>
  <si>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</si>
  <si>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</si>
  <si>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</si>
  <si>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</si>
  <si>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</si>
  <si>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</si>
  <si>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</si>
  <si>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</si>
  <si>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</si>
  <si>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</si>
  <si>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</si>
  <si>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</si>
  <si>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</si>
  <si>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</si>
  <si>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</si>
  <si>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</si>
  <si>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</si>
  <si>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</si>
  <si>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</si>
  <si>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</si>
  <si>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</si>
  <si>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</si>
  <si>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</si>
  <si>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</si>
  <si>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</si>
  <si>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</si>
  <si>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</si>
  <si>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</si>
  <si>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</si>
  <si>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</si>
  <si>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138</t>
  </si>
  <si>
    <t>PUŁF</t>
  </si>
  <si>
    <t>Wykładanie lub zdejmowanie pułapek feromonowych na szkodniki wtórne</t>
  </si>
  <si>
    <t>SZT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</si>
  <si>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</si>
  <si>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</si>
  <si>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</si>
  <si>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</si>
  <si>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</si>
  <si>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</si>
  <si>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</si>
  <si>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</si>
  <si>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</si>
  <si>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</si>
  <si>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152</t>
  </si>
  <si>
    <t>WYK-SLUPI</t>
  </si>
  <si>
    <t>Przygotowanie słupków iglastych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</si>
  <si>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</si>
  <si>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</si>
  <si>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</si>
  <si>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</si>
  <si>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</si>
  <si>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</si>
  <si>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</si>
  <si>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</si>
  <si>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</si>
  <si>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</si>
  <si>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164</t>
  </si>
  <si>
    <t>NAPR-BUD</t>
  </si>
  <si>
    <t>Naprawa starych budek lęgowych i schronów dla nietoperzy</t>
  </si>
  <si>
    <t>165</t>
  </si>
  <si>
    <t>CZYSZ-BUD</t>
  </si>
  <si>
    <t>Czyszczenie budek lęgowych i schronów dla nietoperzy</t>
  </si>
  <si>
    <t>166</t>
  </si>
  <si>
    <t>DRZ-ZGRYZ</t>
  </si>
  <si>
    <t>Wykładanie drzew zgryzowych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</si>
  <si>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</si>
  <si>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</si>
  <si>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</si>
  <si>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</si>
  <si>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</si>
  <si>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</si>
  <si>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388</t>
  </si>
  <si>
    <t>ZB-NASDB</t>
  </si>
  <si>
    <t>Zbiór nasion dęba</t>
  </si>
  <si>
    <t>KG</t>
  </si>
  <si>
    <t>390</t>
  </si>
  <si>
    <t>ZB-NASBRZ</t>
  </si>
  <si>
    <t>Zbiór nasion brzozy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</si>
  <si>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</si>
  <si>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</si>
  <si>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</si>
  <si>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</si>
  <si>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</si>
  <si>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</si>
  <si>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</si>
  <si>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</si>
  <si>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</si>
  <si>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399</t>
  </si>
  <si>
    <t>GODZNOC</t>
  </si>
  <si>
    <t>Prace godzinowe w porze nocnej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</si>
  <si>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</si>
  <si>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</si>
  <si>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</si>
  <si>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</si>
  <si>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</si>
  <si>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</si>
  <si>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</si>
  <si>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</si>
  <si>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407</t>
  </si>
  <si>
    <t>TRANSSADZ</t>
  </si>
  <si>
    <t>Transport sadzonek z obcych szkółek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</si>
  <si>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</si>
  <si>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</si>
  <si>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</si>
  <si>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</si>
  <si>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</si>
  <si>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</si>
  <si>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Katowice</t>
  </si>
  <si>
    <t xml:space="preserve">40-754 Katowice; Kijowska;37b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</si>
  <si>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</si>
  <si>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</si>
  <si>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</si>
  <si>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</si>
  <si>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</si>
  <si>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</si>
  <si>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</si>
  <si>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</si>
  <si>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</si>
  <si>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</si>
  <si>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</si>
  <si>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</si>
  <si>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</si>
  <si>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</si>
  <si>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</si>
  <si>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</si>
  <si>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</si>
  <si>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</si>
  <si>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</si>
  <si>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</si>
  <si>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</si>
  <si>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</si>
  <si>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</si>
  <si>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</si>
  <si>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99</t>
  </si>
  <si>
    <t>SADZ 1R</t>
  </si>
  <si>
    <t>Sadzenie 1-latek z odkrytym systemem korzeniowym</t>
  </si>
  <si>
    <t>68</t>
  </si>
  <si>
    <t>WYK-PASCZ</t>
  </si>
  <si>
    <t>Wyorywanie bruzd pługiem leśnym na powierzchni pow. 0,50 ha</t>
  </si>
  <si>
    <t>73</t>
  </si>
  <si>
    <t>WYK-POGCZ</t>
  </si>
  <si>
    <t>Wyorywanie bruzd pługiem leśnym z pogłębiaczem na powierzchni pow. 0,5 ha</t>
  </si>
  <si>
    <t>74</t>
  </si>
  <si>
    <t>WYK-P5GCP</t>
  </si>
  <si>
    <t>Wyorywanie bruzd pługiem leśnym z pogłębiaczem na pow. do 0,5 ha (np. gniazda)</t>
  </si>
  <si>
    <t>75</t>
  </si>
  <si>
    <t>WYK-FRECZ</t>
  </si>
  <si>
    <t>Przygotowanie gleby frezem w pasy</t>
  </si>
  <si>
    <r>
      <t>Odpowiadając na ogłoszenie o przetargu nieograniczonym na „Wykonywanie usług z zakresu gospodarki leśnej na terenie Nadleśnictwa Katowice w roku 2024''  składamy niniejszym ofertę na pakiet 02_09_3 tego zamówienia:</t>
    </r>
    <r>
      <rPr>
        <b/>
        <sz val="11"/>
        <color rgb="FF333333"/>
        <rFont val="Arial"/>
        <family val="2"/>
        <charset val="238"/>
      </rPr>
      <t xml:space="preserve"> Leśnictwa Giszowiec, Murcki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</si>
</sst>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" fontId="1" fillId="2" borderId="7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150"/>
  <sheetViews>
    <sheetView tabSelected="1" view="pageLayout" zoomScaleNormal="100" workbookViewId="0">
      <selection activeCell="E32" sqref="E32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88671875" customWidth="1"/>
    <col min="7" max="7" width="10" customWidth="1"/>
    <col min="8" max="8" width="11.109375" customWidth="1"/>
    <col min="9" max="9" width="12.6640625" customWidth="1"/>
    <col min="10" max="10" width="6.8867187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  <col min="17" max="17" width="4.66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180</v>
      </c>
      <c r="J2" s="37"/>
      <c r="K2" s="37"/>
      <c r="L2" s="37"/>
      <c r="M2" s="37"/>
      <c r="N2" s="37"/>
      <c r="O2" s="37"/>
    </row>
    <row r="3" spans="2:15" s="1" customFormat="1" ht="28.65" customHeight="1" x14ac:dyDescent="0.2">
      <c r="B3" s="11"/>
      <c r="C3" s="11"/>
      <c r="D3" s="11"/>
      <c r="E3" s="11"/>
    </row>
    <row r="4" spans="2:15" s="1" customFormat="1" ht="2.7" customHeight="1" x14ac:dyDescent="0.2">
      <c r="B4" s="32"/>
      <c r="C4" s="32"/>
      <c r="D4" s="32"/>
    </row>
    <row r="5" spans="2:15" s="1" customFormat="1" ht="28.65" customHeight="1" x14ac:dyDescent="0.2">
      <c r="B5" s="11"/>
      <c r="C5" s="11"/>
      <c r="D5" s="11"/>
      <c r="E5" s="11"/>
    </row>
    <row r="6" spans="2:15" s="1" customFormat="1" ht="2.7" customHeight="1" x14ac:dyDescent="0.2">
      <c r="B6" s="32"/>
      <c r="C6" s="32"/>
      <c r="D6" s="32"/>
    </row>
    <row r="7" spans="2:15" s="1" customFormat="1" ht="28.65" customHeight="1" x14ac:dyDescent="0.2">
      <c r="B7" s="11"/>
      <c r="C7" s="11"/>
      <c r="D7" s="11"/>
      <c r="E7" s="11"/>
    </row>
    <row r="8" spans="2:15" s="1" customFormat="1" ht="5.25" customHeight="1" x14ac:dyDescent="0.2">
      <c r="B8" s="32"/>
      <c r="C8" s="32"/>
      <c r="D8" s="32"/>
    </row>
    <row r="9" spans="2:15" s="1" customFormat="1" ht="4.3499999999999996" customHeight="1" x14ac:dyDescent="0.2"/>
    <row r="10" spans="2:15" s="1" customFormat="1" ht="6.9" customHeight="1" x14ac:dyDescent="0.2">
      <c r="B10" s="34" t="s">
        <v>164</v>
      </c>
      <c r="C10" s="34"/>
      <c r="D10" s="34"/>
    </row>
    <row r="11" spans="2:15" s="1" customFormat="1" ht="12.15" customHeight="1" x14ac:dyDescent="0.2">
      <c r="B11" s="34"/>
      <c r="C11" s="34"/>
      <c r="D11" s="34"/>
      <c r="G11" s="35" t="s">
        <v>165</v>
      </c>
      <c r="H11" s="35"/>
      <c r="I11" s="35"/>
      <c r="J11" s="35"/>
      <c r="K11" s="35"/>
      <c r="L11" s="35"/>
      <c r="M11" s="35"/>
      <c r="N11" s="35"/>
    </row>
    <row r="12" spans="2:15" s="1" customFormat="1" ht="7.95" customHeight="1" x14ac:dyDescent="0.2">
      <c r="G12" s="35"/>
      <c r="H12" s="35"/>
      <c r="I12" s="35"/>
      <c r="J12" s="35"/>
      <c r="K12" s="35"/>
      <c r="L12" s="35"/>
      <c r="M12" s="35"/>
      <c r="N12" s="35"/>
    </row>
    <row r="13" spans="2:15" s="1" customFormat="1" ht="20.25" customHeight="1" x14ac:dyDescent="0.2"/>
    <row r="14" spans="2:15" s="1" customFormat="1" ht="24" customHeight="1" x14ac:dyDescent="0.2">
      <c r="E14" s="33" t="s">
        <v>181</v>
      </c>
      <c r="F14" s="33"/>
      <c r="G14" s="33"/>
    </row>
    <row r="15" spans="2:15" s="1" customFormat="1" ht="43.2" customHeight="1" x14ac:dyDescent="0.2"/>
    <row r="16" spans="2:15" s="1" customFormat="1" ht="20.85" customHeight="1" x14ac:dyDescent="0.2">
      <c r="B16" s="17" t="s">
        <v>166</v>
      </c>
      <c r="C16" s="17"/>
      <c r="D16" s="17"/>
      <c r="E16" s="17"/>
      <c r="F16" s="17"/>
      <c r="G16" s="17"/>
      <c r="H16" s="17"/>
      <c r="I16" s="17"/>
    </row>
    <row r="17" spans="2:13" s="1" customFormat="1" ht="2.7" customHeight="1" x14ac:dyDescent="0.2"/>
    <row r="18" spans="2:13" s="1" customFormat="1" ht="20.85" customHeight="1" x14ac:dyDescent="0.2">
      <c r="B18" s="17" t="s">
        <v>167</v>
      </c>
      <c r="C18" s="17"/>
      <c r="D18" s="17"/>
      <c r="E18" s="17"/>
      <c r="F18" s="17"/>
      <c r="G18" s="17"/>
      <c r="H18" s="17"/>
      <c r="I18" s="17"/>
    </row>
    <row r="19" spans="2:13" s="1" customFormat="1" ht="2.7" customHeight="1" x14ac:dyDescent="0.2"/>
    <row r="20" spans="2:13" s="1" customFormat="1" ht="20.85" customHeight="1" x14ac:dyDescent="0.2">
      <c r="B20" s="17" t="s">
        <v>168</v>
      </c>
      <c r="C20" s="17"/>
      <c r="D20" s="17"/>
      <c r="E20" s="17"/>
      <c r="F20" s="17"/>
      <c r="G20" s="17"/>
      <c r="H20" s="17"/>
      <c r="I20" s="17"/>
    </row>
    <row r="21" spans="2:13" s="1" customFormat="1" ht="2.7" customHeight="1" x14ac:dyDescent="0.2"/>
    <row r="22" spans="2:13" s="1" customFormat="1" ht="20.85" customHeight="1" x14ac:dyDescent="0.2">
      <c r="B22" s="17" t="s">
        <v>169</v>
      </c>
      <c r="C22" s="17"/>
      <c r="D22" s="17"/>
      <c r="E22" s="17"/>
      <c r="F22" s="17"/>
      <c r="G22" s="17"/>
      <c r="H22" s="17"/>
      <c r="I22" s="17"/>
    </row>
    <row r="23" spans="2:13" s="1" customFormat="1" ht="34.65" customHeight="1" x14ac:dyDescent="0.2"/>
    <row r="24" spans="2:13" s="1" customFormat="1" ht="50.1" customHeight="1" x14ac:dyDescent="0.2">
      <c r="B24" s="19" t="s">
        <v>209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7" customHeight="1" x14ac:dyDescent="0.2"/>
    <row r="26" spans="2:13" s="1" customFormat="1" ht="50.1" customHeight="1" x14ac:dyDescent="0.2">
      <c r="B26" s="20" t="str">
        <f xml:space="preserve"> "1.  Za wykonanie przedmiotu zamówienia w tym Pakiecie oferujemy następujące wynagrodzenie brutto: " &amp; TEXT(F111,"#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2:13" s="1" customFormat="1" ht="39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17" t="s">
        <v>170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3" s="1" customFormat="1" ht="5.25" customHeight="1" x14ac:dyDescent="0.2"/>
    <row r="31" spans="2:13" s="1" customFormat="1" ht="57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5" t="s">
        <v>10</v>
      </c>
      <c r="M31" s="25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161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15" customHeight="1" x14ac:dyDescent="0.2"/>
    <row r="34" spans="2:13" s="1" customFormat="1" ht="18.149999999999999" customHeight="1" x14ac:dyDescent="0.2">
      <c r="B34" s="17" t="s">
        <v>171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2:13" s="1" customFormat="1" ht="5.25" customHeight="1" x14ac:dyDescent="0.2"/>
    <row r="36" spans="2:13" s="1" customFormat="1" ht="58.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5" t="s">
        <v>10</v>
      </c>
      <c r="M36" s="25"/>
    </row>
    <row r="37" spans="2:13" s="1" customFormat="1" ht="19.649999999999999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4307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15" customHeight="1" x14ac:dyDescent="0.2"/>
    <row r="39" spans="2:13" s="1" customFormat="1" ht="18.149999999999999" customHeight="1" x14ac:dyDescent="0.2">
      <c r="B39" s="17" t="s">
        <v>172</v>
      </c>
      <c r="C39" s="17"/>
      <c r="D39" s="17"/>
      <c r="E39" s="17"/>
      <c r="F39" s="17"/>
      <c r="G39" s="17"/>
      <c r="H39" s="17"/>
      <c r="I39" s="17"/>
      <c r="J39" s="17"/>
      <c r="K39" s="17"/>
    </row>
    <row r="40" spans="2:13" s="1" customFormat="1" ht="5.25" customHeight="1" x14ac:dyDescent="0.2"/>
    <row r="41" spans="2:13" s="1" customFormat="1" ht="61.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5" t="s">
        <v>10</v>
      </c>
      <c r="M41" s="25"/>
    </row>
    <row r="42" spans="2:13" s="1" customFormat="1" ht="19.649999999999999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3014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15" customHeight="1" x14ac:dyDescent="0.2"/>
    <row r="44" spans="2:13" s="1" customFormat="1" ht="18.149999999999999" customHeight="1" x14ac:dyDescent="0.2">
      <c r="B44" s="17" t="s">
        <v>173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2:13" s="1" customFormat="1" ht="5.25" customHeight="1" x14ac:dyDescent="0.2"/>
    <row r="46" spans="2:13" s="1" customFormat="1" ht="5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5" t="s">
        <v>10</v>
      </c>
      <c r="M46" s="25"/>
    </row>
    <row r="47" spans="2:13" s="1" customFormat="1" ht="19.649999999999999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769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3.15" customHeight="1" x14ac:dyDescent="0.2"/>
    <row r="49" spans="2:13" s="1" customFormat="1" ht="18.149999999999999" customHeight="1" x14ac:dyDescent="0.2">
      <c r="B49" s="17" t="s">
        <v>174</v>
      </c>
      <c r="C49" s="17"/>
      <c r="D49" s="17"/>
      <c r="E49" s="17"/>
      <c r="F49" s="17"/>
      <c r="G49" s="17"/>
      <c r="H49" s="17"/>
      <c r="I49" s="17"/>
      <c r="J49" s="17"/>
      <c r="K49" s="17"/>
    </row>
    <row r="50" spans="2:13" s="1" customFormat="1" ht="5.25" customHeight="1" x14ac:dyDescent="0.2"/>
    <row r="51" spans="2:13" s="1" customFormat="1" ht="63.7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5" t="s">
        <v>10</v>
      </c>
      <c r="M51" s="25"/>
    </row>
    <row r="52" spans="2:13" s="1" customFormat="1" ht="19.649999999999999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470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2">
        <f>ROUND(I52+ K52,2)</f>
        <v>0</v>
      </c>
      <c r="M52" s="13"/>
    </row>
    <row r="53" spans="2:13" s="1" customFormat="1" ht="9" customHeight="1" x14ac:dyDescent="0.2"/>
    <row r="54" spans="2:13" s="1" customFormat="1" ht="66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5" t="s">
        <v>10</v>
      </c>
      <c r="M54" s="25"/>
    </row>
    <row r="55" spans="2:13" s="1" customFormat="1" ht="19.649999999999999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11</v>
      </c>
      <c r="H55" s="10">
        <v>0</v>
      </c>
      <c r="I55" s="9">
        <f t="shared" ref="I55:I87" si="0">ROUND(G55* H55,2)</f>
        <v>0</v>
      </c>
      <c r="J55" s="5">
        <v>8</v>
      </c>
      <c r="K55" s="9">
        <f t="shared" ref="K55:K87" si="1">ROUND(I55* J55/100,2)</f>
        <v>0</v>
      </c>
      <c r="L55" s="12">
        <f t="shared" ref="L55:L87" si="2">ROUND(I55+ K55,2)</f>
        <v>0</v>
      </c>
      <c r="M55" s="13"/>
    </row>
    <row r="56" spans="2:13" s="1" customFormat="1" ht="28.65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3.6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21</v>
      </c>
      <c r="G57" s="8">
        <v>3.51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28.65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21</v>
      </c>
      <c r="G58" s="8">
        <v>3.18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19.649999999999999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21</v>
      </c>
      <c r="G59" s="8">
        <v>10.29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19.649999999999999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14</v>
      </c>
      <c r="G60" s="8">
        <v>64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19.649999999999999" customHeight="1" x14ac:dyDescent="0.2">
      <c r="B61" s="5">
        <v>12</v>
      </c>
      <c r="C61" s="6" t="s">
        <v>197</v>
      </c>
      <c r="D61" s="6" t="s">
        <v>198</v>
      </c>
      <c r="E61" s="7" t="s">
        <v>199</v>
      </c>
      <c r="F61" s="6" t="s">
        <v>37</v>
      </c>
      <c r="G61" s="8">
        <v>5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8">
        <f t="shared" si="2"/>
        <v>0</v>
      </c>
      <c r="M61" s="39"/>
    </row>
    <row r="62" spans="2:13" s="1" customFormat="1" ht="28.65" customHeight="1" x14ac:dyDescent="0.2">
      <c r="B62" s="5">
        <v>13</v>
      </c>
      <c r="C62" s="6" t="s">
        <v>34</v>
      </c>
      <c r="D62" s="6" t="s">
        <v>35</v>
      </c>
      <c r="E62" s="7" t="s">
        <v>36</v>
      </c>
      <c r="F62" s="6" t="s">
        <v>37</v>
      </c>
      <c r="G62" s="8">
        <v>0.89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19.649999999999999" customHeight="1" x14ac:dyDescent="0.2">
      <c r="B63" s="5">
        <v>14</v>
      </c>
      <c r="C63" s="6" t="s">
        <v>38</v>
      </c>
      <c r="D63" s="6" t="s">
        <v>39</v>
      </c>
      <c r="E63" s="7" t="s">
        <v>40</v>
      </c>
      <c r="F63" s="6" t="s">
        <v>37</v>
      </c>
      <c r="G63" s="8">
        <v>5.39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28.65" customHeight="1" x14ac:dyDescent="0.2">
      <c r="B64" s="5">
        <v>15</v>
      </c>
      <c r="C64" s="6" t="s">
        <v>41</v>
      </c>
      <c r="D64" s="6" t="s">
        <v>42</v>
      </c>
      <c r="E64" s="7" t="s">
        <v>43</v>
      </c>
      <c r="F64" s="6" t="s">
        <v>37</v>
      </c>
      <c r="G64" s="8">
        <v>17.86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3" s="1" customFormat="1" ht="28.65" customHeight="1" x14ac:dyDescent="0.2">
      <c r="B65" s="5">
        <v>16</v>
      </c>
      <c r="C65" s="6" t="s">
        <v>44</v>
      </c>
      <c r="D65" s="6" t="s">
        <v>45</v>
      </c>
      <c r="E65" s="7" t="s">
        <v>46</v>
      </c>
      <c r="F65" s="6" t="s">
        <v>37</v>
      </c>
      <c r="G65" s="8">
        <v>7.99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3" s="1" customFormat="1" ht="28.65" customHeight="1" x14ac:dyDescent="0.2">
      <c r="B66" s="5">
        <v>17</v>
      </c>
      <c r="C66" s="6" t="s">
        <v>200</v>
      </c>
      <c r="D66" s="6" t="s">
        <v>201</v>
      </c>
      <c r="E66" s="7" t="s">
        <v>202</v>
      </c>
      <c r="F66" s="6" t="s">
        <v>37</v>
      </c>
      <c r="G66" s="8">
        <v>5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8">
        <f t="shared" si="2"/>
        <v>0</v>
      </c>
      <c r="M66" s="39"/>
    </row>
    <row r="67" spans="2:13" s="1" customFormat="1" ht="28.65" customHeight="1" x14ac:dyDescent="0.2">
      <c r="B67" s="5">
        <v>18</v>
      </c>
      <c r="C67" s="6" t="s">
        <v>203</v>
      </c>
      <c r="D67" s="6" t="s">
        <v>204</v>
      </c>
      <c r="E67" s="7" t="s">
        <v>205</v>
      </c>
      <c r="F67" s="6" t="s">
        <v>37</v>
      </c>
      <c r="G67" s="8">
        <v>5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8">
        <f t="shared" si="2"/>
        <v>0</v>
      </c>
      <c r="M67" s="39"/>
    </row>
    <row r="68" spans="2:13" s="1" customFormat="1" ht="28.65" customHeight="1" x14ac:dyDescent="0.2">
      <c r="B68" s="5">
        <v>19</v>
      </c>
      <c r="C68" s="6" t="s">
        <v>206</v>
      </c>
      <c r="D68" s="6" t="s">
        <v>207</v>
      </c>
      <c r="E68" s="7" t="s">
        <v>208</v>
      </c>
      <c r="F68" s="6" t="s">
        <v>37</v>
      </c>
      <c r="G68" s="8">
        <v>4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8">
        <f t="shared" si="2"/>
        <v>0</v>
      </c>
      <c r="M68" s="39"/>
    </row>
    <row r="69" spans="2:13" s="1" customFormat="1" ht="19.649999999999999" customHeight="1" x14ac:dyDescent="0.2">
      <c r="B69" s="5">
        <v>20</v>
      </c>
      <c r="C69" s="6" t="s">
        <v>47</v>
      </c>
      <c r="D69" s="6" t="s">
        <v>48</v>
      </c>
      <c r="E69" s="7" t="s">
        <v>49</v>
      </c>
      <c r="F69" s="6" t="s">
        <v>37</v>
      </c>
      <c r="G69" s="8">
        <v>1.56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2">
        <f t="shared" si="2"/>
        <v>0</v>
      </c>
      <c r="M69" s="13"/>
    </row>
    <row r="70" spans="2:13" s="1" customFormat="1" ht="19.649999999999999" customHeight="1" x14ac:dyDescent="0.2">
      <c r="B70" s="5">
        <v>21</v>
      </c>
      <c r="C70" s="6" t="s">
        <v>50</v>
      </c>
      <c r="D70" s="6" t="s">
        <v>51</v>
      </c>
      <c r="E70" s="7" t="s">
        <v>52</v>
      </c>
      <c r="F70" s="6" t="s">
        <v>37</v>
      </c>
      <c r="G70" s="8">
        <v>2.37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2">
        <f t="shared" si="2"/>
        <v>0</v>
      </c>
      <c r="M70" s="13"/>
    </row>
    <row r="71" spans="2:13" s="1" customFormat="1" ht="19.649999999999999" customHeight="1" x14ac:dyDescent="0.2">
      <c r="B71" s="5">
        <v>22</v>
      </c>
      <c r="C71" s="6" t="s">
        <v>53</v>
      </c>
      <c r="D71" s="6" t="s">
        <v>54</v>
      </c>
      <c r="E71" s="7" t="s">
        <v>55</v>
      </c>
      <c r="F71" s="6" t="s">
        <v>37</v>
      </c>
      <c r="G71" s="8">
        <v>24.23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">
        <f t="shared" si="2"/>
        <v>0</v>
      </c>
      <c r="M71" s="13"/>
    </row>
    <row r="72" spans="2:13" s="1" customFormat="1" ht="19.649999999999999" customHeight="1" x14ac:dyDescent="0.2">
      <c r="B72" s="5">
        <v>23</v>
      </c>
      <c r="C72" s="6" t="s">
        <v>194</v>
      </c>
      <c r="D72" s="6" t="s">
        <v>195</v>
      </c>
      <c r="E72" s="7" t="s">
        <v>196</v>
      </c>
      <c r="F72" s="6" t="s">
        <v>59</v>
      </c>
      <c r="G72" s="8">
        <v>10.07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28">
        <f t="shared" si="2"/>
        <v>0</v>
      </c>
      <c r="M72" s="39"/>
    </row>
    <row r="73" spans="2:13" s="1" customFormat="1" ht="63" customHeight="1" x14ac:dyDescent="0.2">
      <c r="B73" s="2" t="s">
        <v>0</v>
      </c>
      <c r="C73" s="3" t="s">
        <v>1</v>
      </c>
      <c r="D73" s="4" t="s">
        <v>2</v>
      </c>
      <c r="E73" s="4" t="s">
        <v>3</v>
      </c>
      <c r="F73" s="4" t="s">
        <v>4</v>
      </c>
      <c r="G73" s="4" t="s">
        <v>5</v>
      </c>
      <c r="H73" s="4" t="s">
        <v>6</v>
      </c>
      <c r="I73" s="3" t="s">
        <v>7</v>
      </c>
      <c r="J73" s="4" t="s">
        <v>8</v>
      </c>
      <c r="K73" s="4" t="s">
        <v>9</v>
      </c>
      <c r="L73" s="25" t="s">
        <v>10</v>
      </c>
      <c r="M73" s="25"/>
    </row>
    <row r="74" spans="2:13" s="1" customFormat="1" ht="19.649999999999999" customHeight="1" x14ac:dyDescent="0.2">
      <c r="B74" s="5">
        <v>24</v>
      </c>
      <c r="C74" s="6" t="s">
        <v>56</v>
      </c>
      <c r="D74" s="6" t="s">
        <v>57</v>
      </c>
      <c r="E74" s="7" t="s">
        <v>58</v>
      </c>
      <c r="F74" s="6" t="s">
        <v>59</v>
      </c>
      <c r="G74" s="8">
        <v>58.43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2">
        <f t="shared" si="2"/>
        <v>0</v>
      </c>
      <c r="M74" s="13"/>
    </row>
    <row r="75" spans="2:13" s="1" customFormat="1" ht="28.65" customHeight="1" x14ac:dyDescent="0.2">
      <c r="B75" s="5">
        <v>25</v>
      </c>
      <c r="C75" s="6" t="s">
        <v>60</v>
      </c>
      <c r="D75" s="6" t="s">
        <v>61</v>
      </c>
      <c r="E75" s="7" t="s">
        <v>62</v>
      </c>
      <c r="F75" s="6" t="s">
        <v>59</v>
      </c>
      <c r="G75" s="8">
        <v>0.6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2">
        <f t="shared" si="2"/>
        <v>0</v>
      </c>
      <c r="M75" s="13"/>
    </row>
    <row r="76" spans="2:13" s="1" customFormat="1" ht="19.649999999999999" customHeight="1" x14ac:dyDescent="0.2">
      <c r="B76" s="5">
        <v>26</v>
      </c>
      <c r="C76" s="6" t="s">
        <v>63</v>
      </c>
      <c r="D76" s="6" t="s">
        <v>64</v>
      </c>
      <c r="E76" s="7" t="s">
        <v>65</v>
      </c>
      <c r="F76" s="6" t="s">
        <v>59</v>
      </c>
      <c r="G76" s="8">
        <v>27.34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2">
        <f t="shared" si="2"/>
        <v>0</v>
      </c>
      <c r="M76" s="13"/>
    </row>
    <row r="77" spans="2:13" s="1" customFormat="1" ht="28.65" customHeight="1" x14ac:dyDescent="0.2">
      <c r="B77" s="5">
        <v>27</v>
      </c>
      <c r="C77" s="6" t="s">
        <v>66</v>
      </c>
      <c r="D77" s="6" t="s">
        <v>67</v>
      </c>
      <c r="E77" s="7" t="s">
        <v>68</v>
      </c>
      <c r="F77" s="6" t="s">
        <v>59</v>
      </c>
      <c r="G77" s="8">
        <v>0.5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2">
        <f t="shared" si="2"/>
        <v>0</v>
      </c>
      <c r="M77" s="13"/>
    </row>
    <row r="78" spans="2:13" s="1" customFormat="1" ht="19.649999999999999" customHeight="1" x14ac:dyDescent="0.2">
      <c r="B78" s="5">
        <v>28</v>
      </c>
      <c r="C78" s="6" t="s">
        <v>69</v>
      </c>
      <c r="D78" s="6" t="s">
        <v>70</v>
      </c>
      <c r="E78" s="7" t="s">
        <v>71</v>
      </c>
      <c r="F78" s="6" t="s">
        <v>59</v>
      </c>
      <c r="G78" s="8">
        <v>96.87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2">
        <f t="shared" si="2"/>
        <v>0</v>
      </c>
      <c r="M78" s="13"/>
    </row>
    <row r="79" spans="2:13" s="1" customFormat="1" ht="28.65" customHeight="1" x14ac:dyDescent="0.2">
      <c r="B79" s="5">
        <v>29</v>
      </c>
      <c r="C79" s="6" t="s">
        <v>72</v>
      </c>
      <c r="D79" s="6" t="s">
        <v>73</v>
      </c>
      <c r="E79" s="7" t="s">
        <v>74</v>
      </c>
      <c r="F79" s="6" t="s">
        <v>21</v>
      </c>
      <c r="G79" s="8">
        <v>28.06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2">
        <f t="shared" si="2"/>
        <v>0</v>
      </c>
      <c r="M79" s="13"/>
    </row>
    <row r="80" spans="2:13" s="1" customFormat="1" ht="28.65" customHeight="1" x14ac:dyDescent="0.2">
      <c r="B80" s="5">
        <v>30</v>
      </c>
      <c r="C80" s="6" t="s">
        <v>75</v>
      </c>
      <c r="D80" s="6" t="s">
        <v>76</v>
      </c>
      <c r="E80" s="7" t="s">
        <v>77</v>
      </c>
      <c r="F80" s="6" t="s">
        <v>21</v>
      </c>
      <c r="G80" s="8">
        <v>48.62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2">
        <f t="shared" si="2"/>
        <v>0</v>
      </c>
      <c r="M80" s="13"/>
    </row>
    <row r="81" spans="2:13" s="1" customFormat="1" ht="28.65" customHeight="1" x14ac:dyDescent="0.2">
      <c r="B81" s="5">
        <v>31</v>
      </c>
      <c r="C81" s="6" t="s">
        <v>78</v>
      </c>
      <c r="D81" s="6" t="s">
        <v>79</v>
      </c>
      <c r="E81" s="7" t="s">
        <v>80</v>
      </c>
      <c r="F81" s="6" t="s">
        <v>21</v>
      </c>
      <c r="G81" s="8">
        <v>0.6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2">
        <f t="shared" si="2"/>
        <v>0</v>
      </c>
      <c r="M81" s="13"/>
    </row>
    <row r="82" spans="2:13" s="1" customFormat="1" ht="19.649999999999999" customHeight="1" x14ac:dyDescent="0.2">
      <c r="B82" s="5">
        <v>32</v>
      </c>
      <c r="C82" s="6" t="s">
        <v>81</v>
      </c>
      <c r="D82" s="6" t="s">
        <v>82</v>
      </c>
      <c r="E82" s="7" t="s">
        <v>83</v>
      </c>
      <c r="F82" s="6" t="s">
        <v>21</v>
      </c>
      <c r="G82" s="8">
        <v>5.36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2">
        <f t="shared" si="2"/>
        <v>0</v>
      </c>
      <c r="M82" s="13"/>
    </row>
    <row r="83" spans="2:13" s="1" customFormat="1" ht="19.649999999999999" customHeight="1" x14ac:dyDescent="0.2">
      <c r="B83" s="5">
        <v>33</v>
      </c>
      <c r="C83" s="6" t="s">
        <v>84</v>
      </c>
      <c r="D83" s="6" t="s">
        <v>85</v>
      </c>
      <c r="E83" s="7" t="s">
        <v>86</v>
      </c>
      <c r="F83" s="6" t="s">
        <v>21</v>
      </c>
      <c r="G83" s="8">
        <v>18.600000000000001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2">
        <f t="shared" si="2"/>
        <v>0</v>
      </c>
      <c r="M83" s="13"/>
    </row>
    <row r="84" spans="2:13" s="1" customFormat="1" ht="28.65" customHeight="1" x14ac:dyDescent="0.2">
      <c r="B84" s="5">
        <v>34</v>
      </c>
      <c r="C84" s="6" t="s">
        <v>87</v>
      </c>
      <c r="D84" s="6" t="s">
        <v>88</v>
      </c>
      <c r="E84" s="7" t="s">
        <v>89</v>
      </c>
      <c r="F84" s="6" t="s">
        <v>21</v>
      </c>
      <c r="G84" s="8">
        <v>25.63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2">
        <f t="shared" si="2"/>
        <v>0</v>
      </c>
      <c r="M84" s="13"/>
    </row>
    <row r="85" spans="2:13" s="1" customFormat="1" ht="28.65" customHeight="1" x14ac:dyDescent="0.2">
      <c r="B85" s="5">
        <v>35</v>
      </c>
      <c r="C85" s="6" t="s">
        <v>90</v>
      </c>
      <c r="D85" s="6" t="s">
        <v>91</v>
      </c>
      <c r="E85" s="7" t="s">
        <v>92</v>
      </c>
      <c r="F85" s="6" t="s">
        <v>93</v>
      </c>
      <c r="G85" s="8">
        <v>6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2">
        <f t="shared" si="2"/>
        <v>0</v>
      </c>
      <c r="M85" s="13"/>
    </row>
    <row r="86" spans="2:13" s="1" customFormat="1" ht="19.649999999999999" customHeight="1" x14ac:dyDescent="0.2">
      <c r="B86" s="5">
        <v>36</v>
      </c>
      <c r="C86" s="6" t="s">
        <v>94</v>
      </c>
      <c r="D86" s="6" t="s">
        <v>95</v>
      </c>
      <c r="E86" s="7" t="s">
        <v>96</v>
      </c>
      <c r="F86" s="6" t="s">
        <v>97</v>
      </c>
      <c r="G86" s="8">
        <v>354.9</v>
      </c>
      <c r="H86" s="10">
        <v>0</v>
      </c>
      <c r="I86" s="9">
        <f t="shared" si="0"/>
        <v>0</v>
      </c>
      <c r="J86" s="5">
        <v>23</v>
      </c>
      <c r="K86" s="9">
        <f t="shared" si="1"/>
        <v>0</v>
      </c>
      <c r="L86" s="12">
        <f t="shared" si="2"/>
        <v>0</v>
      </c>
      <c r="M86" s="13"/>
    </row>
    <row r="87" spans="2:13" s="1" customFormat="1" ht="19.649999999999999" customHeight="1" x14ac:dyDescent="0.2">
      <c r="B87" s="5">
        <v>37</v>
      </c>
      <c r="C87" s="6" t="s">
        <v>98</v>
      </c>
      <c r="D87" s="6" t="s">
        <v>99</v>
      </c>
      <c r="E87" s="7" t="s">
        <v>100</v>
      </c>
      <c r="F87" s="6" t="s">
        <v>97</v>
      </c>
      <c r="G87" s="8">
        <v>19.399999999999999</v>
      </c>
      <c r="H87" s="10">
        <v>0</v>
      </c>
      <c r="I87" s="9">
        <f t="shared" si="0"/>
        <v>0</v>
      </c>
      <c r="J87" s="5">
        <v>23</v>
      </c>
      <c r="K87" s="9">
        <f t="shared" si="1"/>
        <v>0</v>
      </c>
      <c r="L87" s="12">
        <f t="shared" si="2"/>
        <v>0</v>
      </c>
      <c r="M87" s="13"/>
    </row>
    <row r="88" spans="2:13" s="1" customFormat="1" ht="19.649999999999999" customHeight="1" x14ac:dyDescent="0.2">
      <c r="B88" s="5">
        <v>38</v>
      </c>
      <c r="C88" s="6" t="s">
        <v>101</v>
      </c>
      <c r="D88" s="6" t="s">
        <v>102</v>
      </c>
      <c r="E88" s="7" t="s">
        <v>103</v>
      </c>
      <c r="F88" s="6" t="s">
        <v>93</v>
      </c>
      <c r="G88" s="8">
        <v>2487</v>
      </c>
      <c r="H88" s="10">
        <v>0</v>
      </c>
      <c r="I88" s="9">
        <f t="shared" ref="I88:I108" si="3">ROUND(G88* H88,2)</f>
        <v>0</v>
      </c>
      <c r="J88" s="5">
        <v>23</v>
      </c>
      <c r="K88" s="9">
        <f t="shared" ref="K88:K108" si="4">ROUND(I88* J88/100,2)</f>
        <v>0</v>
      </c>
      <c r="L88" s="12">
        <f t="shared" ref="L88:L108" si="5">ROUND(I88+ K88,2)</f>
        <v>0</v>
      </c>
      <c r="M88" s="13"/>
    </row>
    <row r="89" spans="2:13" s="1" customFormat="1" ht="19.649999999999999" customHeight="1" x14ac:dyDescent="0.2">
      <c r="B89" s="5">
        <v>39</v>
      </c>
      <c r="C89" s="6" t="s">
        <v>104</v>
      </c>
      <c r="D89" s="6" t="s">
        <v>105</v>
      </c>
      <c r="E89" s="7" t="s">
        <v>106</v>
      </c>
      <c r="F89" s="6" t="s">
        <v>93</v>
      </c>
      <c r="G89" s="8">
        <v>15</v>
      </c>
      <c r="H89" s="10">
        <v>0</v>
      </c>
      <c r="I89" s="9">
        <f t="shared" si="3"/>
        <v>0</v>
      </c>
      <c r="J89" s="5">
        <v>23</v>
      </c>
      <c r="K89" s="9">
        <f t="shared" si="4"/>
        <v>0</v>
      </c>
      <c r="L89" s="12">
        <f t="shared" si="5"/>
        <v>0</v>
      </c>
      <c r="M89" s="13"/>
    </row>
    <row r="90" spans="2:13" s="1" customFormat="1" ht="19.649999999999999" customHeight="1" x14ac:dyDescent="0.2">
      <c r="B90" s="5">
        <v>40</v>
      </c>
      <c r="C90" s="6" t="s">
        <v>107</v>
      </c>
      <c r="D90" s="6" t="s">
        <v>108</v>
      </c>
      <c r="E90" s="7" t="s">
        <v>109</v>
      </c>
      <c r="F90" s="6" t="s">
        <v>97</v>
      </c>
      <c r="G90" s="8">
        <v>38.79</v>
      </c>
      <c r="H90" s="10">
        <v>0</v>
      </c>
      <c r="I90" s="9">
        <f t="shared" si="3"/>
        <v>0</v>
      </c>
      <c r="J90" s="5">
        <v>23</v>
      </c>
      <c r="K90" s="9">
        <f t="shared" si="4"/>
        <v>0</v>
      </c>
      <c r="L90" s="12">
        <f t="shared" si="5"/>
        <v>0</v>
      </c>
      <c r="M90" s="13"/>
    </row>
    <row r="91" spans="2:13" s="1" customFormat="1" ht="19.649999999999999" customHeight="1" x14ac:dyDescent="0.2">
      <c r="B91" s="5">
        <v>41</v>
      </c>
      <c r="C91" s="6" t="s">
        <v>110</v>
      </c>
      <c r="D91" s="6" t="s">
        <v>111</v>
      </c>
      <c r="E91" s="7" t="s">
        <v>112</v>
      </c>
      <c r="F91" s="6" t="s">
        <v>113</v>
      </c>
      <c r="G91" s="8">
        <v>82</v>
      </c>
      <c r="H91" s="10">
        <v>0</v>
      </c>
      <c r="I91" s="9">
        <f t="shared" si="3"/>
        <v>0</v>
      </c>
      <c r="J91" s="5">
        <v>23</v>
      </c>
      <c r="K91" s="9">
        <f t="shared" si="4"/>
        <v>0</v>
      </c>
      <c r="L91" s="12">
        <f t="shared" si="5"/>
        <v>0</v>
      </c>
      <c r="M91" s="13"/>
    </row>
    <row r="92" spans="2:13" s="1" customFormat="1" ht="28.65" customHeight="1" x14ac:dyDescent="0.2">
      <c r="B92" s="5">
        <v>42</v>
      </c>
      <c r="C92" s="6" t="s">
        <v>114</v>
      </c>
      <c r="D92" s="6" t="s">
        <v>115</v>
      </c>
      <c r="E92" s="7" t="s">
        <v>116</v>
      </c>
      <c r="F92" s="6" t="s">
        <v>93</v>
      </c>
      <c r="G92" s="8">
        <v>210</v>
      </c>
      <c r="H92" s="10">
        <v>0</v>
      </c>
      <c r="I92" s="9">
        <f t="shared" si="3"/>
        <v>0</v>
      </c>
      <c r="J92" s="5">
        <v>8</v>
      </c>
      <c r="K92" s="9">
        <f t="shared" si="4"/>
        <v>0</v>
      </c>
      <c r="L92" s="12">
        <f t="shared" si="5"/>
        <v>0</v>
      </c>
      <c r="M92" s="13"/>
    </row>
    <row r="93" spans="2:13" s="1" customFormat="1" ht="66" customHeight="1" x14ac:dyDescent="0.2">
      <c r="B93" s="2" t="s">
        <v>0</v>
      </c>
      <c r="C93" s="3" t="s">
        <v>1</v>
      </c>
      <c r="D93" s="4" t="s">
        <v>2</v>
      </c>
      <c r="E93" s="4" t="s">
        <v>3</v>
      </c>
      <c r="F93" s="4" t="s">
        <v>4</v>
      </c>
      <c r="G93" s="4" t="s">
        <v>5</v>
      </c>
      <c r="H93" s="4" t="s">
        <v>6</v>
      </c>
      <c r="I93" s="3" t="s">
        <v>7</v>
      </c>
      <c r="J93" s="4" t="s">
        <v>8</v>
      </c>
      <c r="K93" s="4" t="s">
        <v>9</v>
      </c>
      <c r="L93" s="25" t="s">
        <v>10</v>
      </c>
      <c r="M93" s="25"/>
    </row>
    <row r="94" spans="2:13" s="1" customFormat="1" ht="28.65" customHeight="1" x14ac:dyDescent="0.2">
      <c r="B94" s="5">
        <v>43</v>
      </c>
      <c r="C94" s="6" t="s">
        <v>117</v>
      </c>
      <c r="D94" s="6" t="s">
        <v>118</v>
      </c>
      <c r="E94" s="7" t="s">
        <v>119</v>
      </c>
      <c r="F94" s="6" t="s">
        <v>93</v>
      </c>
      <c r="G94" s="8">
        <v>35</v>
      </c>
      <c r="H94" s="10">
        <v>0</v>
      </c>
      <c r="I94" s="9">
        <f t="shared" si="3"/>
        <v>0</v>
      </c>
      <c r="J94" s="5">
        <v>8</v>
      </c>
      <c r="K94" s="9">
        <f t="shared" si="4"/>
        <v>0</v>
      </c>
      <c r="L94" s="12">
        <f t="shared" si="5"/>
        <v>0</v>
      </c>
      <c r="M94" s="13"/>
    </row>
    <row r="95" spans="2:13" s="1" customFormat="1" ht="19.649999999999999" customHeight="1" x14ac:dyDescent="0.2">
      <c r="B95" s="5">
        <v>44</v>
      </c>
      <c r="C95" s="6" t="s">
        <v>120</v>
      </c>
      <c r="D95" s="6" t="s">
        <v>121</v>
      </c>
      <c r="E95" s="7" t="s">
        <v>122</v>
      </c>
      <c r="F95" s="6" t="s">
        <v>93</v>
      </c>
      <c r="G95" s="8">
        <v>40</v>
      </c>
      <c r="H95" s="10">
        <v>0</v>
      </c>
      <c r="I95" s="9">
        <f t="shared" si="3"/>
        <v>0</v>
      </c>
      <c r="J95" s="5">
        <v>8</v>
      </c>
      <c r="K95" s="9">
        <f t="shared" si="4"/>
        <v>0</v>
      </c>
      <c r="L95" s="12">
        <f t="shared" si="5"/>
        <v>0</v>
      </c>
      <c r="M95" s="13"/>
    </row>
    <row r="96" spans="2:13" s="1" customFormat="1" ht="19.649999999999999" customHeight="1" x14ac:dyDescent="0.2">
      <c r="B96" s="5">
        <v>45</v>
      </c>
      <c r="C96" s="6" t="s">
        <v>123</v>
      </c>
      <c r="D96" s="6" t="s">
        <v>124</v>
      </c>
      <c r="E96" s="7" t="s">
        <v>125</v>
      </c>
      <c r="F96" s="6" t="s">
        <v>93</v>
      </c>
      <c r="G96" s="8">
        <v>40</v>
      </c>
      <c r="H96" s="10">
        <v>0</v>
      </c>
      <c r="I96" s="9">
        <f t="shared" si="3"/>
        <v>0</v>
      </c>
      <c r="J96" s="5">
        <v>8</v>
      </c>
      <c r="K96" s="9">
        <f t="shared" si="4"/>
        <v>0</v>
      </c>
      <c r="L96" s="12">
        <f t="shared" si="5"/>
        <v>0</v>
      </c>
      <c r="M96" s="13"/>
    </row>
    <row r="97" spans="2:13" s="1" customFormat="1" ht="19.649999999999999" customHeight="1" x14ac:dyDescent="0.2">
      <c r="B97" s="5">
        <v>46</v>
      </c>
      <c r="C97" s="6" t="s">
        <v>126</v>
      </c>
      <c r="D97" s="6" t="s">
        <v>127</v>
      </c>
      <c r="E97" s="7" t="s">
        <v>128</v>
      </c>
      <c r="F97" s="6" t="s">
        <v>21</v>
      </c>
      <c r="G97" s="8">
        <v>8.4600000000000009</v>
      </c>
      <c r="H97" s="10">
        <v>0</v>
      </c>
      <c r="I97" s="9">
        <f t="shared" si="3"/>
        <v>0</v>
      </c>
      <c r="J97" s="5">
        <v>8</v>
      </c>
      <c r="K97" s="9">
        <f t="shared" si="4"/>
        <v>0</v>
      </c>
      <c r="L97" s="12">
        <f t="shared" si="5"/>
        <v>0</v>
      </c>
      <c r="M97" s="13"/>
    </row>
    <row r="98" spans="2:13" s="1" customFormat="1" ht="28.65" customHeight="1" x14ac:dyDescent="0.2">
      <c r="B98" s="5">
        <v>47</v>
      </c>
      <c r="C98" s="6" t="s">
        <v>129</v>
      </c>
      <c r="D98" s="6" t="s">
        <v>130</v>
      </c>
      <c r="E98" s="7" t="s">
        <v>131</v>
      </c>
      <c r="F98" s="6" t="s">
        <v>113</v>
      </c>
      <c r="G98" s="8">
        <v>2</v>
      </c>
      <c r="H98" s="10">
        <v>0</v>
      </c>
      <c r="I98" s="9">
        <f t="shared" si="3"/>
        <v>0</v>
      </c>
      <c r="J98" s="5">
        <v>8</v>
      </c>
      <c r="K98" s="9">
        <f t="shared" si="4"/>
        <v>0</v>
      </c>
      <c r="L98" s="12">
        <f t="shared" si="5"/>
        <v>0</v>
      </c>
      <c r="M98" s="13"/>
    </row>
    <row r="99" spans="2:13" s="1" customFormat="1" ht="19.649999999999999" customHeight="1" x14ac:dyDescent="0.2">
      <c r="B99" s="5">
        <v>48</v>
      </c>
      <c r="C99" s="6" t="s">
        <v>132</v>
      </c>
      <c r="D99" s="6" t="s">
        <v>133</v>
      </c>
      <c r="E99" s="7" t="s">
        <v>134</v>
      </c>
      <c r="F99" s="6" t="s">
        <v>135</v>
      </c>
      <c r="G99" s="8">
        <v>3200</v>
      </c>
      <c r="H99" s="10">
        <v>0</v>
      </c>
      <c r="I99" s="9">
        <f t="shared" si="3"/>
        <v>0</v>
      </c>
      <c r="J99" s="5">
        <v>8</v>
      </c>
      <c r="K99" s="9">
        <f t="shared" si="4"/>
        <v>0</v>
      </c>
      <c r="L99" s="12">
        <f t="shared" si="5"/>
        <v>0</v>
      </c>
      <c r="M99" s="13"/>
    </row>
    <row r="100" spans="2:13" s="1" customFormat="1" ht="19.649999999999999" customHeight="1" x14ac:dyDescent="0.2">
      <c r="B100" s="5">
        <v>49</v>
      </c>
      <c r="C100" s="6" t="s">
        <v>136</v>
      </c>
      <c r="D100" s="6" t="s">
        <v>137</v>
      </c>
      <c r="E100" s="7" t="s">
        <v>138</v>
      </c>
      <c r="F100" s="6" t="s">
        <v>135</v>
      </c>
      <c r="G100" s="8">
        <v>1</v>
      </c>
      <c r="H100" s="10">
        <v>0</v>
      </c>
      <c r="I100" s="9">
        <f t="shared" si="3"/>
        <v>0</v>
      </c>
      <c r="J100" s="5">
        <v>8</v>
      </c>
      <c r="K100" s="9">
        <f t="shared" si="4"/>
        <v>0</v>
      </c>
      <c r="L100" s="12">
        <f t="shared" si="5"/>
        <v>0</v>
      </c>
      <c r="M100" s="13"/>
    </row>
    <row r="101" spans="2:13" s="1" customFormat="1" ht="19.649999999999999" customHeight="1" x14ac:dyDescent="0.2">
      <c r="B101" s="5">
        <v>50</v>
      </c>
      <c r="C101" s="6" t="s">
        <v>139</v>
      </c>
      <c r="D101" s="6" t="s">
        <v>140</v>
      </c>
      <c r="E101" s="7" t="s">
        <v>141</v>
      </c>
      <c r="F101" s="6" t="s">
        <v>113</v>
      </c>
      <c r="G101" s="8">
        <v>648</v>
      </c>
      <c r="H101" s="10">
        <v>0</v>
      </c>
      <c r="I101" s="9">
        <f t="shared" si="3"/>
        <v>0</v>
      </c>
      <c r="J101" s="5">
        <v>8</v>
      </c>
      <c r="K101" s="9">
        <f t="shared" si="4"/>
        <v>0</v>
      </c>
      <c r="L101" s="12">
        <f t="shared" si="5"/>
        <v>0</v>
      </c>
      <c r="M101" s="13"/>
    </row>
    <row r="102" spans="2:13" s="1" customFormat="1" ht="19.649999999999999" customHeight="1" x14ac:dyDescent="0.2">
      <c r="B102" s="5">
        <v>51</v>
      </c>
      <c r="C102" s="6" t="s">
        <v>142</v>
      </c>
      <c r="D102" s="6" t="s">
        <v>143</v>
      </c>
      <c r="E102" s="7" t="s">
        <v>144</v>
      </c>
      <c r="F102" s="6" t="s">
        <v>113</v>
      </c>
      <c r="G102" s="8">
        <v>62</v>
      </c>
      <c r="H102" s="10">
        <v>0</v>
      </c>
      <c r="I102" s="9">
        <f t="shared" si="3"/>
        <v>0</v>
      </c>
      <c r="J102" s="5">
        <v>8</v>
      </c>
      <c r="K102" s="9">
        <f t="shared" si="4"/>
        <v>0</v>
      </c>
      <c r="L102" s="12">
        <f t="shared" si="5"/>
        <v>0</v>
      </c>
      <c r="M102" s="13"/>
    </row>
    <row r="103" spans="2:13" s="1" customFormat="1" ht="19.649999999999999" customHeight="1" x14ac:dyDescent="0.2">
      <c r="B103" s="5">
        <v>52</v>
      </c>
      <c r="C103" s="6" t="s">
        <v>145</v>
      </c>
      <c r="D103" s="6" t="s">
        <v>146</v>
      </c>
      <c r="E103" s="7" t="s">
        <v>147</v>
      </c>
      <c r="F103" s="6" t="s">
        <v>113</v>
      </c>
      <c r="G103" s="8">
        <v>127</v>
      </c>
      <c r="H103" s="10">
        <v>0</v>
      </c>
      <c r="I103" s="9">
        <f t="shared" si="3"/>
        <v>0</v>
      </c>
      <c r="J103" s="5">
        <v>8</v>
      </c>
      <c r="K103" s="9">
        <f t="shared" si="4"/>
        <v>0</v>
      </c>
      <c r="L103" s="12">
        <f t="shared" si="5"/>
        <v>0</v>
      </c>
      <c r="M103" s="13"/>
    </row>
    <row r="104" spans="2:13" s="1" customFormat="1" ht="19.649999999999999" customHeight="1" x14ac:dyDescent="0.2">
      <c r="B104" s="5">
        <v>53</v>
      </c>
      <c r="C104" s="6" t="s">
        <v>148</v>
      </c>
      <c r="D104" s="6" t="s">
        <v>149</v>
      </c>
      <c r="E104" s="7" t="s">
        <v>150</v>
      </c>
      <c r="F104" s="6" t="s">
        <v>113</v>
      </c>
      <c r="G104" s="8">
        <v>2</v>
      </c>
      <c r="H104" s="10">
        <v>0</v>
      </c>
      <c r="I104" s="9">
        <f t="shared" si="3"/>
        <v>0</v>
      </c>
      <c r="J104" s="5">
        <v>8</v>
      </c>
      <c r="K104" s="9">
        <f t="shared" si="4"/>
        <v>0</v>
      </c>
      <c r="L104" s="12">
        <f t="shared" si="5"/>
        <v>0</v>
      </c>
      <c r="M104" s="13"/>
    </row>
    <row r="105" spans="2:13" s="1" customFormat="1" ht="19.649999999999999" customHeight="1" x14ac:dyDescent="0.2">
      <c r="B105" s="5">
        <v>54</v>
      </c>
      <c r="C105" s="6" t="s">
        <v>151</v>
      </c>
      <c r="D105" s="6" t="s">
        <v>152</v>
      </c>
      <c r="E105" s="7" t="s">
        <v>153</v>
      </c>
      <c r="F105" s="6" t="s">
        <v>113</v>
      </c>
      <c r="G105" s="8">
        <v>97</v>
      </c>
      <c r="H105" s="10">
        <v>0</v>
      </c>
      <c r="I105" s="9">
        <f t="shared" si="3"/>
        <v>0</v>
      </c>
      <c r="J105" s="5">
        <v>23</v>
      </c>
      <c r="K105" s="9">
        <f t="shared" si="4"/>
        <v>0</v>
      </c>
      <c r="L105" s="12">
        <f t="shared" si="5"/>
        <v>0</v>
      </c>
      <c r="M105" s="13"/>
    </row>
    <row r="106" spans="2:13" s="1" customFormat="1" ht="19.649999999999999" customHeight="1" x14ac:dyDescent="0.2">
      <c r="B106" s="5">
        <v>55</v>
      </c>
      <c r="C106" s="6" t="s">
        <v>154</v>
      </c>
      <c r="D106" s="6" t="s">
        <v>155</v>
      </c>
      <c r="E106" s="7" t="s">
        <v>156</v>
      </c>
      <c r="F106" s="6" t="s">
        <v>113</v>
      </c>
      <c r="G106" s="8">
        <v>243</v>
      </c>
      <c r="H106" s="10">
        <v>0</v>
      </c>
      <c r="I106" s="9">
        <f t="shared" si="3"/>
        <v>0</v>
      </c>
      <c r="J106" s="5">
        <v>8</v>
      </c>
      <c r="K106" s="9">
        <f t="shared" si="4"/>
        <v>0</v>
      </c>
      <c r="L106" s="12">
        <f t="shared" si="5"/>
        <v>0</v>
      </c>
      <c r="M106" s="13"/>
    </row>
    <row r="107" spans="2:13" s="1" customFormat="1" ht="19.649999999999999" customHeight="1" x14ac:dyDescent="0.2">
      <c r="B107" s="5">
        <v>56</v>
      </c>
      <c r="C107" s="6" t="s">
        <v>157</v>
      </c>
      <c r="D107" s="6" t="s">
        <v>158</v>
      </c>
      <c r="E107" s="7" t="s">
        <v>156</v>
      </c>
      <c r="F107" s="6" t="s">
        <v>113</v>
      </c>
      <c r="G107" s="8">
        <v>15</v>
      </c>
      <c r="H107" s="10">
        <v>0</v>
      </c>
      <c r="I107" s="9">
        <f t="shared" si="3"/>
        <v>0</v>
      </c>
      <c r="J107" s="5">
        <v>23</v>
      </c>
      <c r="K107" s="9">
        <f t="shared" si="4"/>
        <v>0</v>
      </c>
      <c r="L107" s="12">
        <f t="shared" si="5"/>
        <v>0</v>
      </c>
      <c r="M107" s="13"/>
    </row>
    <row r="108" spans="2:13" s="1" customFormat="1" ht="19.649999999999999" customHeight="1" x14ac:dyDescent="0.2">
      <c r="B108" s="5">
        <v>57</v>
      </c>
      <c r="C108" s="6" t="s">
        <v>159</v>
      </c>
      <c r="D108" s="6" t="s">
        <v>160</v>
      </c>
      <c r="E108" s="7" t="s">
        <v>161</v>
      </c>
      <c r="F108" s="6" t="s">
        <v>37</v>
      </c>
      <c r="G108" s="8">
        <v>1260</v>
      </c>
      <c r="H108" s="10">
        <v>0</v>
      </c>
      <c r="I108" s="9">
        <f t="shared" si="3"/>
        <v>0</v>
      </c>
      <c r="J108" s="5">
        <v>8</v>
      </c>
      <c r="K108" s="9">
        <f t="shared" si="4"/>
        <v>0</v>
      </c>
      <c r="L108" s="12">
        <f t="shared" si="5"/>
        <v>0</v>
      </c>
      <c r="M108" s="13"/>
    </row>
    <row r="109" spans="2:13" s="1" customFormat="1" ht="47.25" customHeight="1" x14ac:dyDescent="0.2"/>
    <row r="110" spans="2:13" s="1" customFormat="1" ht="21.45" customHeight="1" x14ac:dyDescent="0.2">
      <c r="B110" s="26" t="s">
        <v>162</v>
      </c>
      <c r="C110" s="26"/>
      <c r="D110" s="26"/>
      <c r="E110" s="26"/>
      <c r="F110" s="14">
        <f>ROUND(I32+I37+I42+I47+I52+I55+I56+I57+I58+I59+I60+I61+I62+I63+I64+I65+I66+I67+I68+I69+I70+I71+I72+I74+I75+I76+I77+I78+I79+I80+I81+I82+I83+I84+I85+I86+I87+I88+I89+I90+I91+I92+I94+I95+I96+I97+I98+I99+I100+I101+I102+I103+I104+I105+I106+I107+I108,2)</f>
        <v>0</v>
      </c>
      <c r="G110" s="15"/>
      <c r="H110" s="15"/>
      <c r="I110" s="15"/>
      <c r="J110" s="15"/>
      <c r="K110" s="15"/>
      <c r="L110" s="15"/>
      <c r="M110" s="16"/>
    </row>
    <row r="111" spans="2:13" s="1" customFormat="1" ht="21.45" customHeight="1" x14ac:dyDescent="0.2">
      <c r="B111" s="26" t="s">
        <v>163</v>
      </c>
      <c r="C111" s="26"/>
      <c r="D111" s="26"/>
      <c r="E111" s="26"/>
      <c r="F111" s="28">
        <f>ROUND(L32+L37+L42+L47+L52+L55+L56+L57+L58+L59+L60+L61+L62+L63+L64+L65+L66+L67+L68+L69+L70+L71+L72+L74+L75+L76+L77+L78+L79+L80+L81+L82+L83+L84+L85+L86+L87+L88+L89+L90+L91+L92+L94+L95+L96+L97+L98+L99+L100+L101+L102+L103+L104+L105+L106+L107+L108,2)</f>
        <v>0</v>
      </c>
      <c r="G111" s="29"/>
      <c r="H111" s="29"/>
      <c r="I111" s="29"/>
      <c r="J111" s="29"/>
      <c r="K111" s="29"/>
      <c r="L111" s="29"/>
      <c r="M111" s="30"/>
    </row>
    <row r="112" spans="2:13" s="1" customFormat="1" ht="11.1" customHeight="1" x14ac:dyDescent="0.2"/>
    <row r="113" spans="2:14" s="1" customFormat="1" ht="80.099999999999994" customHeight="1" x14ac:dyDescent="0.2">
      <c r="B113" s="24" t="s">
        <v>182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</row>
    <row r="114" spans="2:14" s="1" customFormat="1" ht="2.7" customHeight="1" x14ac:dyDescent="0.2"/>
    <row r="115" spans="2:14" s="1" customFormat="1" ht="110.1" customHeight="1" x14ac:dyDescent="0.2">
      <c r="B115" s="24" t="s">
        <v>183</v>
      </c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</row>
    <row r="116" spans="2:14" s="1" customFormat="1" ht="5.25" customHeight="1" x14ac:dyDescent="0.2"/>
    <row r="117" spans="2:14" s="1" customFormat="1" ht="110.1" customHeight="1" x14ac:dyDescent="0.2">
      <c r="B117" s="21" t="s">
        <v>184</v>
      </c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</row>
    <row r="118" spans="2:14" s="1" customFormat="1" ht="5.25" customHeight="1" x14ac:dyDescent="0.2"/>
    <row r="119" spans="2:14" s="1" customFormat="1" ht="37.950000000000003" customHeight="1" x14ac:dyDescent="0.2">
      <c r="B119" s="27" t="s">
        <v>176</v>
      </c>
      <c r="C119" s="27"/>
      <c r="D119" s="27"/>
      <c r="E119" s="27"/>
      <c r="F119" s="31" t="s">
        <v>177</v>
      </c>
      <c r="G119" s="31"/>
      <c r="H119" s="31"/>
      <c r="I119" s="31"/>
      <c r="J119" s="31"/>
      <c r="K119" s="31"/>
      <c r="L119" s="31"/>
    </row>
    <row r="120" spans="2:14" s="1" customFormat="1" ht="28.65" customHeight="1" x14ac:dyDescent="0.2"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</row>
    <row r="121" spans="2:14" s="1" customFormat="1" ht="28.65" customHeight="1" x14ac:dyDescent="0.2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</row>
    <row r="122" spans="2:14" s="1" customFormat="1" ht="28.65" customHeight="1" x14ac:dyDescent="0.2"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2:14" s="1" customFormat="1" ht="28.65" customHeight="1" x14ac:dyDescent="0.2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</row>
    <row r="124" spans="2:14" s="1" customFormat="1" ht="2.7" customHeight="1" x14ac:dyDescent="0.2"/>
    <row r="125" spans="2:14" s="1" customFormat="1" ht="203.1" customHeight="1" x14ac:dyDescent="0.2">
      <c r="B125" s="24" t="s">
        <v>185</v>
      </c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</row>
    <row r="126" spans="2:14" s="1" customFormat="1" ht="2.7" customHeight="1" x14ac:dyDescent="0.2"/>
    <row r="127" spans="2:14" s="1" customFormat="1" ht="36.9" customHeight="1" x14ac:dyDescent="0.2">
      <c r="B127" s="38" t="s">
        <v>186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2:14" s="1" customFormat="1" ht="2.7" customHeight="1" x14ac:dyDescent="0.2"/>
    <row r="129" spans="2:14" s="1" customFormat="1" ht="37.950000000000003" customHeight="1" x14ac:dyDescent="0.2">
      <c r="B129" s="27" t="s">
        <v>178</v>
      </c>
      <c r="C129" s="27"/>
      <c r="D129" s="27"/>
      <c r="E129" s="27"/>
      <c r="F129" s="23" t="s">
        <v>179</v>
      </c>
      <c r="G129" s="23"/>
      <c r="H129" s="23"/>
      <c r="I129" s="23"/>
      <c r="J129" s="23"/>
      <c r="K129" s="23"/>
      <c r="L129" s="23"/>
    </row>
    <row r="130" spans="2:14" s="1" customFormat="1" ht="28.65" customHeight="1" x14ac:dyDescent="0.2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</row>
    <row r="131" spans="2:14" s="1" customFormat="1" ht="28.65" customHeight="1" x14ac:dyDescent="0.2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</row>
    <row r="132" spans="2:14" s="1" customFormat="1" ht="28.65" customHeight="1" x14ac:dyDescent="0.2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</row>
    <row r="133" spans="2:14" s="1" customFormat="1" ht="28.65" customHeight="1" x14ac:dyDescent="0.2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</row>
    <row r="134" spans="2:14" s="1" customFormat="1" ht="2.7" customHeight="1" x14ac:dyDescent="0.2"/>
    <row r="135" spans="2:14" s="1" customFormat="1" ht="159.9" customHeight="1" x14ac:dyDescent="0.2">
      <c r="B135" s="24" t="s">
        <v>187</v>
      </c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</row>
    <row r="136" spans="2:14" s="1" customFormat="1" ht="2.7" customHeight="1" x14ac:dyDescent="0.2"/>
    <row r="137" spans="2:14" s="1" customFormat="1" ht="54.9" customHeight="1" x14ac:dyDescent="0.2">
      <c r="B137" s="24" t="s">
        <v>188</v>
      </c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</row>
    <row r="138" spans="2:14" s="1" customFormat="1" ht="2.7" customHeight="1" x14ac:dyDescent="0.2"/>
    <row r="139" spans="2:14" s="1" customFormat="1" ht="60" customHeight="1" x14ac:dyDescent="0.2">
      <c r="B139" s="21" t="s">
        <v>189</v>
      </c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</row>
    <row r="140" spans="2:14" s="1" customFormat="1" ht="2.7" customHeight="1" x14ac:dyDescent="0.2"/>
    <row r="141" spans="2:14" s="1" customFormat="1" ht="48" customHeight="1" x14ac:dyDescent="0.2">
      <c r="B141" s="21" t="s">
        <v>190</v>
      </c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</row>
    <row r="142" spans="2:14" s="1" customFormat="1" ht="2.7" customHeight="1" x14ac:dyDescent="0.2"/>
    <row r="143" spans="2:14" s="1" customFormat="1" ht="125.1" customHeight="1" x14ac:dyDescent="0.2">
      <c r="B143" s="24" t="s">
        <v>191</v>
      </c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</row>
    <row r="144" spans="2:14" s="1" customFormat="1" ht="2.7" customHeight="1" x14ac:dyDescent="0.2"/>
    <row r="145" spans="2:14" s="1" customFormat="1" ht="84.9" customHeight="1" x14ac:dyDescent="0.2">
      <c r="B145" s="24" t="s">
        <v>192</v>
      </c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</row>
    <row r="146" spans="2:14" s="1" customFormat="1" ht="86.85" customHeight="1" x14ac:dyDescent="0.2"/>
    <row r="147" spans="2:14" s="1" customFormat="1" ht="17.7" customHeight="1" x14ac:dyDescent="0.2">
      <c r="I147" s="36" t="s">
        <v>175</v>
      </c>
      <c r="J147" s="36"/>
    </row>
    <row r="148" spans="2:14" s="1" customFormat="1" ht="145.19999999999999" customHeight="1" x14ac:dyDescent="0.2"/>
    <row r="149" spans="2:14" s="1" customFormat="1" ht="81.599999999999994" customHeight="1" x14ac:dyDescent="0.2">
      <c r="B149" s="18" t="s">
        <v>193</v>
      </c>
      <c r="C149" s="18"/>
      <c r="D149" s="18"/>
      <c r="E149" s="18"/>
      <c r="F149" s="18"/>
      <c r="G149" s="18"/>
      <c r="H149" s="18"/>
      <c r="I149" s="18"/>
      <c r="J149" s="18"/>
    </row>
    <row r="150" spans="2:14" s="1" customFormat="1" ht="28.65" customHeight="1" x14ac:dyDescent="0.2"/>
  </sheetData>
  <mergeCells count="123">
    <mergeCell ref="L57:M57"/>
    <mergeCell ref="L58:M58"/>
    <mergeCell ref="L59:M59"/>
    <mergeCell ref="L60:M60"/>
    <mergeCell ref="L62:M62"/>
    <mergeCell ref="L72:M72"/>
    <mergeCell ref="L68:M68"/>
    <mergeCell ref="L67:M67"/>
    <mergeCell ref="L66:M66"/>
    <mergeCell ref="L61:M61"/>
    <mergeCell ref="L79:M79"/>
    <mergeCell ref="L80:M80"/>
    <mergeCell ref="L81:M81"/>
    <mergeCell ref="L82:M82"/>
    <mergeCell ref="L83:M83"/>
    <mergeCell ref="L84:M84"/>
    <mergeCell ref="L85:M85"/>
    <mergeCell ref="I147:J147"/>
    <mergeCell ref="I2:O2"/>
    <mergeCell ref="L107:M107"/>
    <mergeCell ref="L108:M108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86:M86"/>
    <mergeCell ref="L87:M87"/>
    <mergeCell ref="L101:M101"/>
    <mergeCell ref="F111:M111"/>
    <mergeCell ref="F119:L119"/>
    <mergeCell ref="B4:D4"/>
    <mergeCell ref="B44:K44"/>
    <mergeCell ref="B49:K49"/>
    <mergeCell ref="B6:D6"/>
    <mergeCell ref="B8:D8"/>
    <mergeCell ref="E14:G14"/>
    <mergeCell ref="B10:D11"/>
    <mergeCell ref="L73:M73"/>
    <mergeCell ref="L100:M100"/>
    <mergeCell ref="G11:N12"/>
    <mergeCell ref="L65:M65"/>
    <mergeCell ref="L69:M69"/>
    <mergeCell ref="L70:M70"/>
    <mergeCell ref="L71:M71"/>
    <mergeCell ref="L74:M74"/>
    <mergeCell ref="L75:M75"/>
    <mergeCell ref="L76:M76"/>
    <mergeCell ref="L77:M77"/>
    <mergeCell ref="L78:M78"/>
    <mergeCell ref="B139:N139"/>
    <mergeCell ref="B141:N141"/>
    <mergeCell ref="B143:N143"/>
    <mergeCell ref="B145:N145"/>
    <mergeCell ref="B110:E110"/>
    <mergeCell ref="B111:E111"/>
    <mergeCell ref="B113:N113"/>
    <mergeCell ref="B115:N115"/>
    <mergeCell ref="B117:N117"/>
    <mergeCell ref="B119:E119"/>
    <mergeCell ref="B120:E120"/>
    <mergeCell ref="B121:E121"/>
    <mergeCell ref="B137:N137"/>
    <mergeCell ref="B125:N125"/>
    <mergeCell ref="B127:N127"/>
    <mergeCell ref="B129:E129"/>
    <mergeCell ref="B130:E130"/>
    <mergeCell ref="B149:J149"/>
    <mergeCell ref="B24:L24"/>
    <mergeCell ref="B26:L26"/>
    <mergeCell ref="B29:K29"/>
    <mergeCell ref="B34:K34"/>
    <mergeCell ref="B39:K39"/>
    <mergeCell ref="F120:L120"/>
    <mergeCell ref="F121:L121"/>
    <mergeCell ref="F122:L122"/>
    <mergeCell ref="F123:L123"/>
    <mergeCell ref="F129:L129"/>
    <mergeCell ref="F130:L130"/>
    <mergeCell ref="F131:L131"/>
    <mergeCell ref="F132:L132"/>
    <mergeCell ref="B122:E122"/>
    <mergeCell ref="B123:E123"/>
    <mergeCell ref="L63:M63"/>
    <mergeCell ref="L64:M64"/>
    <mergeCell ref="B135:N135"/>
    <mergeCell ref="L93:M93"/>
    <mergeCell ref="B131:E131"/>
    <mergeCell ref="B132:E132"/>
    <mergeCell ref="B133:E133"/>
    <mergeCell ref="F133:L133"/>
    <mergeCell ref="B3:E3"/>
    <mergeCell ref="B5:E5"/>
    <mergeCell ref="B7:E7"/>
    <mergeCell ref="L98:M98"/>
    <mergeCell ref="L99:M99"/>
    <mergeCell ref="F110:M110"/>
    <mergeCell ref="L102:M102"/>
    <mergeCell ref="L103:M103"/>
    <mergeCell ref="L104:M104"/>
    <mergeCell ref="L105:M105"/>
    <mergeCell ref="L106:M106"/>
    <mergeCell ref="B16:I16"/>
    <mergeCell ref="B18:I18"/>
    <mergeCell ref="B20:I20"/>
    <mergeCell ref="B22:I22"/>
    <mergeCell ref="L88:M88"/>
    <mergeCell ref="L89:M89"/>
    <mergeCell ref="L90:M90"/>
    <mergeCell ref="L91:M91"/>
    <mergeCell ref="L92:M92"/>
    <mergeCell ref="L94:M94"/>
    <mergeCell ref="L95:M95"/>
    <mergeCell ref="L96:M96"/>
    <mergeCell ref="L97:M97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>
    <oddHeader>&amp;CZn spr.Z.270.14.2023</oddHeader>
    <oddFooter>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Grzegorz Skurczak</cp:lastModifiedBy>
  <cp:lastPrinted>2023-10-27T06:16:37Z</cp:lastPrinted>
  <dcterms:created xsi:type="dcterms:W3CDTF">2023-10-19T09:41:09Z</dcterms:created>
  <dcterms:modified xsi:type="dcterms:W3CDTF">2023-11-11T17:46:41Z</dcterms:modified>
</cp:coreProperties>
</file>