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55" i="1"/>
  <c r="F54" i="1"/>
  <c r="L52" i="1"/>
  <c r="K52" i="1"/>
  <c r="I52" i="1"/>
  <c r="L51" i="1"/>
  <c r="K51" i="1"/>
  <c r="I51" i="1"/>
  <c r="L50" i="1"/>
  <c r="K50" i="1"/>
  <c r="I50" i="1"/>
  <c r="L49" i="1"/>
  <c r="K49" i="1"/>
  <c r="I49" i="1"/>
  <c r="L48" i="1"/>
  <c r="K48" i="1"/>
  <c r="I48" i="1"/>
  <c r="L47" i="1"/>
  <c r="K47" i="1"/>
  <c r="I47" i="1"/>
  <c r="L46" i="1"/>
  <c r="K46" i="1"/>
  <c r="I46" i="1"/>
  <c r="L45" i="1"/>
  <c r="K45" i="1"/>
  <c r="I45" i="1"/>
  <c r="L44" i="1"/>
  <c r="K44" i="1"/>
  <c r="I44" i="1"/>
  <c r="L43" i="1"/>
  <c r="K43" i="1"/>
  <c r="I43" i="1"/>
  <c r="L42" i="1"/>
  <c r="K42" i="1"/>
  <c r="I42" i="1"/>
  <c r="L41" i="1"/>
  <c r="K41" i="1"/>
  <c r="I41" i="1"/>
  <c r="L40" i="1"/>
  <c r="K40" i="1"/>
  <c r="I40" i="1"/>
  <c r="L39" i="1"/>
  <c r="K39" i="1"/>
  <c r="I39" i="1"/>
  <c r="L38" i="1"/>
  <c r="K38" i="1"/>
  <c r="I38" i="1"/>
  <c r="L37" i="1"/>
  <c r="K37" i="1"/>
  <c r="I37" i="1"/>
  <c r="L36" i="1"/>
  <c r="K36" i="1"/>
  <c r="I36" i="1"/>
  <c r="L35" i="1"/>
  <c r="K35" i="1"/>
  <c r="I35" i="1"/>
  <c r="L34" i="1"/>
  <c r="K34" i="1"/>
  <c r="I34" i="1"/>
  <c r="L33" i="1"/>
  <c r="K33" i="1"/>
  <c r="I33" i="1"/>
  <c r="L32" i="1"/>
  <c r="K32" i="1"/>
  <c r="I32" i="1"/>
  <c r="L31" i="1"/>
  <c r="K31" i="1"/>
  <c r="I31" i="1"/>
  <c r="L30" i="1"/>
  <c r="K30" i="1"/>
  <c r="I30" i="1"/>
</calcChain>
</file>

<file path=xl/sharedStrings.xml><?xml version="1.0" encoding="utf-8"?>
<sst xmlns="http://schemas.openxmlformats.org/spreadsheetml/2006/main" count="131" uniqueCount="113">
  <si>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</si>
  <si>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</si>
  <si>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</si>
  <si>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</si>
  <si>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</si>
  <si>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</si>
  <si>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</si>
  <si>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</si>
  <si>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</si>
  <si>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</si>
  <si>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</si>
  <si>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325</t>
  </si>
  <si>
    <t>NAP-KONT</t>
  </si>
  <si>
    <t>Mechaniczne napełnianie kontenerów substratem na linii technologicznej</t>
  </si>
  <si>
    <t>TSZT</t>
  </si>
  <si>
    <t>326</t>
  </si>
  <si>
    <t>SKAR-DB</t>
  </si>
  <si>
    <t>Ręczne obcięcie 1/3-1/4 wysokości żołędzia i odrzucenie porażonych nasion</t>
  </si>
  <si>
    <t>TONA</t>
  </si>
  <si>
    <t>327</t>
  </si>
  <si>
    <t>WYB-NAS</t>
  </si>
  <si>
    <t>Ręczne wybieranie podkiełkowanych nasion buka</t>
  </si>
  <si>
    <t>H</t>
  </si>
  <si>
    <t>335</t>
  </si>
  <si>
    <t>SR-IN&lt;400</t>
  </si>
  <si>
    <t>Ręczny siew nasion lipy, grabu i innych gatunków po 2-4 szt. do kontenerów o zagęszczeniu cel do 400 sztuk na 1 m2</t>
  </si>
  <si>
    <t>339</t>
  </si>
  <si>
    <t>SR-SK&lt;400</t>
  </si>
  <si>
    <t>Ręczny wysiew skrzydlaków po 1-3szt do kontenerów o zagęszczeniu cel do 400 szt./m2</t>
  </si>
  <si>
    <t>342</t>
  </si>
  <si>
    <t>SM-IG&gt;400</t>
  </si>
  <si>
    <t>Siew mechaniczny So, So.c, Św, Md - do kontenerów o zagęszczeniu cel ponad 400 szt./m2</t>
  </si>
  <si>
    <t>343</t>
  </si>
  <si>
    <t>SM-DB&lt;400</t>
  </si>
  <si>
    <t>Siew mechaniczny Db - do kontenerów o zagęszczeniu cel do 400 szt./m2</t>
  </si>
  <si>
    <t>344</t>
  </si>
  <si>
    <t>SM-BK&lt;400</t>
  </si>
  <si>
    <t>Siew mechaniczny Bk - do kontenerów o zagęszczeniu cel do 400 szt./m2</t>
  </si>
  <si>
    <t>345</t>
  </si>
  <si>
    <t>SM-IN&lt;400</t>
  </si>
  <si>
    <t>Siew mechaniczny innych gat. - do kontenerów o zagęszczeniu cel do 400 szt./m2</t>
  </si>
  <si>
    <t>348</t>
  </si>
  <si>
    <t>PIEL-KON1</t>
  </si>
  <si>
    <t>Pielenie chwastów w kontenerach o zagęszczeniu cel do 400 szt./m2</t>
  </si>
  <si>
    <t>M2</t>
  </si>
  <si>
    <t>349</t>
  </si>
  <si>
    <t>PIEL-KON2</t>
  </si>
  <si>
    <t>Pielenie chwastów w kontenerach o zagęszczeniu cel ponad 400 szt./m2</t>
  </si>
  <si>
    <t>351</t>
  </si>
  <si>
    <t>PRZ-R&gt;400</t>
  </si>
  <si>
    <t>Przerywanie nadmiernych ilości siewek So, Św, Md, Dg w kontenerach o zagęszczeniu cel ponad 400 sztuk na 1 m2</t>
  </si>
  <si>
    <t>352</t>
  </si>
  <si>
    <t>PRZ-OL-1</t>
  </si>
  <si>
    <t>Przerywanie nadmiernych ilości siewek Ol w kontenerach o zagęszczeniu cel do 400 sztuk na 1 m2</t>
  </si>
  <si>
    <t>356</t>
  </si>
  <si>
    <t>PRZ-IN-1</t>
  </si>
  <si>
    <t>Przerywanie nadmiernych ilości siewek innych gat. w kontenerach o zagęszczeniu cel do 400 sztuk na 1 m2</t>
  </si>
  <si>
    <t>360</t>
  </si>
  <si>
    <t>SORT-KON1</t>
  </si>
  <si>
    <t>Sortowanie sadzonek wszystkich gatunków w kontenerach o zagęszczeniu cel do 400 szt./m2</t>
  </si>
  <si>
    <t>362</t>
  </si>
  <si>
    <t>ZEST-KON</t>
  </si>
  <si>
    <t>Zestawianie wszystkich rodzajów kontenerów z sadzonkami wszystkich gatunków na ziemię na okres zimowy</t>
  </si>
  <si>
    <t>365</t>
  </si>
  <si>
    <t>MYC-KONT</t>
  </si>
  <si>
    <t>Mycie i dezynfekcja kontenerów</t>
  </si>
  <si>
    <t>367</t>
  </si>
  <si>
    <t>N-ZSGDNSO</t>
  </si>
  <si>
    <t>Zbiór szyszek z gospodarczych drzewostanów nasiennych sosnowych</t>
  </si>
  <si>
    <t>KG</t>
  </si>
  <si>
    <t>371</t>
  </si>
  <si>
    <t>N-ZSDNSO</t>
  </si>
  <si>
    <t>Zbiór szyszek z drzewostanów nasiennych sosnowych</t>
  </si>
  <si>
    <t>388</t>
  </si>
  <si>
    <t>ZB-NASDB</t>
  </si>
  <si>
    <t>Zbiór nasion dęba</t>
  </si>
  <si>
    <t>389</t>
  </si>
  <si>
    <t>ZB-NASBK</t>
  </si>
  <si>
    <t>Zbiór nasion buka</t>
  </si>
  <si>
    <t>396</t>
  </si>
  <si>
    <t>GODZ RH8</t>
  </si>
  <si>
    <t>Prace wykonywane ręcznie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</si>
  <si>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</si>
  <si>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</si>
  <si>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</si>
  <si>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</si>
  <si>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</si>
  <si>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</si>
  <si>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</si>
  <si>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</si>
  <si>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</si>
  <si>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</si>
  <si>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</si>
  <si>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</si>
  <si>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</si>
  <si>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</si>
  <si>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</si>
  <si>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</si>
  <si>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</si>
  <si>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</si>
  <si>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</si>
  <si>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</si>
  <si>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</si>
  <si>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</si>
  <si>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</si>
  <si>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</si>
  <si>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</si>
  <si>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</si>
  <si>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</si>
  <si>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</si>
  <si>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</si>
  <si>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ZG.270.10.2023</t>
  </si>
  <si>
    <r>
      <t xml:space="preserve">Odpowiadając na ogłoszenie o przetargu nieograniczonym na „Wykonywanie usług z zakresu gospodarki leśnej na terenie Nadleśnictwa Kobiór w roku 2024''  składamy niniejszym ofertę na </t>
    </r>
    <r>
      <rPr>
        <b/>
        <sz val="11"/>
        <color rgb="FF333333"/>
        <rFont val="Arial"/>
        <family val="2"/>
        <charset val="238"/>
      </rPr>
      <t>pakiet 8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</si>
</sst>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8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4"/>
  <sheetViews>
    <sheetView tabSelected="1" workbookViewId="0">
      <selection activeCell="B24" sqref="B24:L2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2" t="s">
        <v>111</v>
      </c>
      <c r="J2" s="12"/>
      <c r="K2" s="12"/>
      <c r="L2" s="12"/>
      <c r="M2" s="12"/>
      <c r="N2" s="12"/>
      <c r="O2" s="12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30"/>
      <c r="C4" s="30"/>
      <c r="D4" s="30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30"/>
      <c r="C6" s="30"/>
      <c r="D6" s="30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30"/>
      <c r="C8" s="30"/>
      <c r="D8" s="30"/>
    </row>
    <row r="9" spans="2:15" s="1" customFormat="1" ht="4.3499999999999996" customHeight="1" x14ac:dyDescent="0.2"/>
    <row r="10" spans="2:15" s="1" customFormat="1" ht="6.95" customHeight="1" x14ac:dyDescent="0.2">
      <c r="B10" s="38" t="s">
        <v>91</v>
      </c>
      <c r="C10" s="38"/>
      <c r="D10" s="38"/>
    </row>
    <row r="11" spans="2:15" s="1" customFormat="1" ht="12.2" customHeight="1" x14ac:dyDescent="0.2">
      <c r="B11" s="38"/>
      <c r="C11" s="38"/>
      <c r="D11" s="38"/>
      <c r="G11" s="31" t="s">
        <v>92</v>
      </c>
      <c r="H11" s="31"/>
      <c r="I11" s="31"/>
      <c r="J11" s="31"/>
      <c r="K11" s="31"/>
      <c r="L11" s="31"/>
      <c r="M11" s="31"/>
      <c r="N11" s="31"/>
    </row>
    <row r="12" spans="2:15" s="1" customFormat="1" ht="7.9" customHeight="1" x14ac:dyDescent="0.2">
      <c r="G12" s="31"/>
      <c r="H12" s="31"/>
      <c r="I12" s="31"/>
      <c r="J12" s="31"/>
      <c r="K12" s="31"/>
      <c r="L12" s="31"/>
      <c r="M12" s="31"/>
      <c r="N12" s="31"/>
    </row>
    <row r="13" spans="2:15" s="1" customFormat="1" ht="20.25" customHeight="1" x14ac:dyDescent="0.2"/>
    <row r="14" spans="2:15" s="1" customFormat="1" ht="24" customHeight="1" x14ac:dyDescent="0.2">
      <c r="E14" s="20" t="s">
        <v>93</v>
      </c>
      <c r="F14" s="20"/>
      <c r="G14" s="20"/>
    </row>
    <row r="15" spans="2:15" s="1" customFormat="1" ht="43.15" customHeight="1" x14ac:dyDescent="0.2"/>
    <row r="16" spans="2:15" s="1" customFormat="1" ht="20.85" customHeight="1" x14ac:dyDescent="0.2">
      <c r="B16" s="34" t="s">
        <v>94</v>
      </c>
      <c r="C16" s="34"/>
      <c r="D16" s="34"/>
      <c r="E16" s="34"/>
      <c r="F16" s="34"/>
      <c r="G16" s="34"/>
      <c r="H16" s="34"/>
      <c r="I16" s="34"/>
    </row>
    <row r="17" spans="2:13" s="1" customFormat="1" ht="2.65" customHeight="1" x14ac:dyDescent="0.2"/>
    <row r="18" spans="2:13" s="1" customFormat="1" ht="20.85" customHeight="1" x14ac:dyDescent="0.2">
      <c r="B18" s="34" t="s">
        <v>95</v>
      </c>
      <c r="C18" s="34"/>
      <c r="D18" s="34"/>
      <c r="E18" s="34"/>
      <c r="F18" s="34"/>
      <c r="G18" s="34"/>
      <c r="H18" s="34"/>
      <c r="I18" s="34"/>
    </row>
    <row r="19" spans="2:13" s="1" customFormat="1" ht="2.65" customHeight="1" x14ac:dyDescent="0.2"/>
    <row r="20" spans="2:13" s="1" customFormat="1" ht="20.85" customHeight="1" x14ac:dyDescent="0.2">
      <c r="B20" s="34" t="s">
        <v>96</v>
      </c>
      <c r="C20" s="34"/>
      <c r="D20" s="34"/>
      <c r="E20" s="34"/>
      <c r="F20" s="34"/>
      <c r="G20" s="34"/>
      <c r="H20" s="34"/>
      <c r="I20" s="34"/>
    </row>
    <row r="21" spans="2:13" s="1" customFormat="1" ht="2.65" customHeight="1" x14ac:dyDescent="0.2"/>
    <row r="22" spans="2:13" s="1" customFormat="1" ht="20.85" customHeight="1" x14ac:dyDescent="0.2">
      <c r="B22" s="34" t="s">
        <v>97</v>
      </c>
      <c r="C22" s="34"/>
      <c r="D22" s="34"/>
      <c r="E22" s="34"/>
      <c r="F22" s="34"/>
      <c r="G22" s="34"/>
      <c r="H22" s="34"/>
      <c r="I22" s="34"/>
    </row>
    <row r="23" spans="2:13" s="1" customFormat="1" ht="34.700000000000003" customHeight="1" x14ac:dyDescent="0.2"/>
    <row r="24" spans="2:13" s="1" customFormat="1" ht="50.1" customHeight="1" x14ac:dyDescent="0.2">
      <c r="B24" s="35" t="s">
        <v>112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3" s="1" customFormat="1" ht="2.65" customHeight="1" x14ac:dyDescent="0.2"/>
    <row r="26" spans="2:13" s="1" customFormat="1" ht="50.1" customHeight="1" x14ac:dyDescent="0.2">
      <c r="B26" s="36" t="str">
        <f xml:space="preserve"> "1.  Za wykonanie przedmiotu zamówienia w tym Pakiecie oferujemy następujące wynagrodzenie brutto: " &amp; TEXT(F55,"#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4" t="s">
        <v>10</v>
      </c>
      <c r="M29" s="14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0.6</v>
      </c>
      <c r="H30" s="10">
        <v>0</v>
      </c>
      <c r="I30" s="9">
        <f t="shared" ref="I30:I52" si="0">ROUND(G30* H30,2)</f>
        <v>0</v>
      </c>
      <c r="J30" s="5">
        <v>8</v>
      </c>
      <c r="K30" s="9">
        <f t="shared" ref="K30:K52" si="1">ROUND(I30* J30/100,2)</f>
        <v>0</v>
      </c>
      <c r="L30" s="15">
        <f t="shared" ref="L30:L52" si="2">ROUND(I30+ K30,2)</f>
        <v>0</v>
      </c>
      <c r="M30" s="16"/>
    </row>
    <row r="31" spans="2:13" s="1" customFormat="1" ht="28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18</v>
      </c>
      <c r="G31" s="8">
        <v>4.5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15">
        <f t="shared" si="2"/>
        <v>0</v>
      </c>
      <c r="M31" s="16"/>
    </row>
    <row r="32" spans="2:13" s="1" customFormat="1" ht="19.7" customHeight="1" x14ac:dyDescent="0.2">
      <c r="B32" s="5">
        <v>3</v>
      </c>
      <c r="C32" s="6" t="s">
        <v>19</v>
      </c>
      <c r="D32" s="6" t="s">
        <v>20</v>
      </c>
      <c r="E32" s="7" t="s">
        <v>21</v>
      </c>
      <c r="F32" s="6" t="s">
        <v>22</v>
      </c>
      <c r="G32" s="8">
        <v>300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15">
        <f t="shared" si="2"/>
        <v>0</v>
      </c>
      <c r="M32" s="16"/>
    </row>
    <row r="33" spans="2:13" s="1" customFormat="1" ht="38.85" customHeight="1" x14ac:dyDescent="0.2">
      <c r="B33" s="5">
        <v>4</v>
      </c>
      <c r="C33" s="6" t="s">
        <v>23</v>
      </c>
      <c r="D33" s="6" t="s">
        <v>24</v>
      </c>
      <c r="E33" s="7" t="s">
        <v>25</v>
      </c>
      <c r="F33" s="6" t="s">
        <v>14</v>
      </c>
      <c r="G33" s="8">
        <v>49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15">
        <f t="shared" si="2"/>
        <v>0</v>
      </c>
      <c r="M33" s="16"/>
    </row>
    <row r="34" spans="2:13" s="1" customFormat="1" ht="28.7" customHeight="1" x14ac:dyDescent="0.2">
      <c r="B34" s="5">
        <v>5</v>
      </c>
      <c r="C34" s="6" t="s">
        <v>26</v>
      </c>
      <c r="D34" s="6" t="s">
        <v>27</v>
      </c>
      <c r="E34" s="7" t="s">
        <v>28</v>
      </c>
      <c r="F34" s="6" t="s">
        <v>14</v>
      </c>
      <c r="G34" s="8">
        <v>16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15">
        <f t="shared" si="2"/>
        <v>0</v>
      </c>
      <c r="M34" s="16"/>
    </row>
    <row r="35" spans="2:13" s="1" customFormat="1" ht="28.7" customHeight="1" x14ac:dyDescent="0.2">
      <c r="B35" s="5">
        <v>6</v>
      </c>
      <c r="C35" s="6" t="s">
        <v>29</v>
      </c>
      <c r="D35" s="6" t="s">
        <v>30</v>
      </c>
      <c r="E35" s="7" t="s">
        <v>31</v>
      </c>
      <c r="F35" s="6" t="s">
        <v>14</v>
      </c>
      <c r="G35" s="8">
        <v>1110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15">
        <f t="shared" si="2"/>
        <v>0</v>
      </c>
      <c r="M35" s="16"/>
    </row>
    <row r="36" spans="2:13" s="1" customFormat="1" ht="28.7" customHeight="1" x14ac:dyDescent="0.2">
      <c r="B36" s="5">
        <v>7</v>
      </c>
      <c r="C36" s="6" t="s">
        <v>32</v>
      </c>
      <c r="D36" s="6" t="s">
        <v>33</v>
      </c>
      <c r="E36" s="7" t="s">
        <v>34</v>
      </c>
      <c r="F36" s="6" t="s">
        <v>14</v>
      </c>
      <c r="G36" s="8">
        <v>700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15">
        <f t="shared" si="2"/>
        <v>0</v>
      </c>
      <c r="M36" s="16"/>
    </row>
    <row r="37" spans="2:13" s="1" customFormat="1" ht="28.7" customHeight="1" x14ac:dyDescent="0.2">
      <c r="B37" s="5">
        <v>8</v>
      </c>
      <c r="C37" s="6" t="s">
        <v>35</v>
      </c>
      <c r="D37" s="6" t="s">
        <v>36</v>
      </c>
      <c r="E37" s="7" t="s">
        <v>37</v>
      </c>
      <c r="F37" s="6" t="s">
        <v>14</v>
      </c>
      <c r="G37" s="8">
        <v>165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15">
        <f t="shared" si="2"/>
        <v>0</v>
      </c>
      <c r="M37" s="16"/>
    </row>
    <row r="38" spans="2:13" s="1" customFormat="1" ht="28.7" customHeight="1" x14ac:dyDescent="0.2">
      <c r="B38" s="5">
        <v>9</v>
      </c>
      <c r="C38" s="6" t="s">
        <v>38</v>
      </c>
      <c r="D38" s="6" t="s">
        <v>39</v>
      </c>
      <c r="E38" s="7" t="s">
        <v>40</v>
      </c>
      <c r="F38" s="6" t="s">
        <v>14</v>
      </c>
      <c r="G38" s="8">
        <v>123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15">
        <f t="shared" si="2"/>
        <v>0</v>
      </c>
      <c r="M38" s="16"/>
    </row>
    <row r="39" spans="2:13" s="1" customFormat="1" ht="28.7" customHeight="1" x14ac:dyDescent="0.2">
      <c r="B39" s="5">
        <v>10</v>
      </c>
      <c r="C39" s="6" t="s">
        <v>41</v>
      </c>
      <c r="D39" s="6" t="s">
        <v>42</v>
      </c>
      <c r="E39" s="7" t="s">
        <v>43</v>
      </c>
      <c r="F39" s="6" t="s">
        <v>44</v>
      </c>
      <c r="G39" s="8">
        <v>3960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15">
        <f t="shared" si="2"/>
        <v>0</v>
      </c>
      <c r="M39" s="16"/>
    </row>
    <row r="40" spans="2:13" s="1" customFormat="1" ht="28.7" customHeight="1" x14ac:dyDescent="0.2">
      <c r="B40" s="5">
        <v>11</v>
      </c>
      <c r="C40" s="6" t="s">
        <v>45</v>
      </c>
      <c r="D40" s="6" t="s">
        <v>46</v>
      </c>
      <c r="E40" s="7" t="s">
        <v>47</v>
      </c>
      <c r="F40" s="6" t="s">
        <v>44</v>
      </c>
      <c r="G40" s="8">
        <v>2690</v>
      </c>
      <c r="H40" s="10">
        <v>0</v>
      </c>
      <c r="I40" s="9">
        <f t="shared" si="0"/>
        <v>0</v>
      </c>
      <c r="J40" s="5">
        <v>8</v>
      </c>
      <c r="K40" s="9">
        <f t="shared" si="1"/>
        <v>0</v>
      </c>
      <c r="L40" s="15">
        <f t="shared" si="2"/>
        <v>0</v>
      </c>
      <c r="M40" s="16"/>
    </row>
    <row r="41" spans="2:13" s="1" customFormat="1" ht="28.7" customHeight="1" x14ac:dyDescent="0.2">
      <c r="B41" s="5">
        <v>12</v>
      </c>
      <c r="C41" s="6" t="s">
        <v>48</v>
      </c>
      <c r="D41" s="6" t="s">
        <v>49</v>
      </c>
      <c r="E41" s="7" t="s">
        <v>50</v>
      </c>
      <c r="F41" s="6" t="s">
        <v>14</v>
      </c>
      <c r="G41" s="8">
        <v>1110</v>
      </c>
      <c r="H41" s="10">
        <v>0</v>
      </c>
      <c r="I41" s="9">
        <f t="shared" si="0"/>
        <v>0</v>
      </c>
      <c r="J41" s="5">
        <v>8</v>
      </c>
      <c r="K41" s="9">
        <f t="shared" si="1"/>
        <v>0</v>
      </c>
      <c r="L41" s="15">
        <f t="shared" si="2"/>
        <v>0</v>
      </c>
      <c r="M41" s="16"/>
    </row>
    <row r="42" spans="2:13" s="1" customFormat="1" ht="28.7" customHeight="1" x14ac:dyDescent="0.2">
      <c r="B42" s="5">
        <v>13</v>
      </c>
      <c r="C42" s="6" t="s">
        <v>51</v>
      </c>
      <c r="D42" s="6" t="s">
        <v>52</v>
      </c>
      <c r="E42" s="7" t="s">
        <v>53</v>
      </c>
      <c r="F42" s="6" t="s">
        <v>14</v>
      </c>
      <c r="G42" s="8">
        <v>110</v>
      </c>
      <c r="H42" s="10">
        <v>0</v>
      </c>
      <c r="I42" s="9">
        <f t="shared" si="0"/>
        <v>0</v>
      </c>
      <c r="J42" s="5">
        <v>8</v>
      </c>
      <c r="K42" s="9">
        <f t="shared" si="1"/>
        <v>0</v>
      </c>
      <c r="L42" s="15">
        <f t="shared" si="2"/>
        <v>0</v>
      </c>
      <c r="M42" s="16"/>
    </row>
    <row r="43" spans="2:13" s="1" customFormat="1" ht="28.7" customHeight="1" x14ac:dyDescent="0.2">
      <c r="B43" s="5">
        <v>14</v>
      </c>
      <c r="C43" s="6" t="s">
        <v>54</v>
      </c>
      <c r="D43" s="6" t="s">
        <v>55</v>
      </c>
      <c r="E43" s="7" t="s">
        <v>56</v>
      </c>
      <c r="F43" s="6" t="s">
        <v>14</v>
      </c>
      <c r="G43" s="8">
        <v>62</v>
      </c>
      <c r="H43" s="10">
        <v>0</v>
      </c>
      <c r="I43" s="9">
        <f t="shared" si="0"/>
        <v>0</v>
      </c>
      <c r="J43" s="5">
        <v>8</v>
      </c>
      <c r="K43" s="9">
        <f t="shared" si="1"/>
        <v>0</v>
      </c>
      <c r="L43" s="15">
        <f t="shared" si="2"/>
        <v>0</v>
      </c>
      <c r="M43" s="16"/>
    </row>
    <row r="44" spans="2:13" s="1" customFormat="1" ht="28.7" customHeight="1" x14ac:dyDescent="0.2">
      <c r="B44" s="5">
        <v>15</v>
      </c>
      <c r="C44" s="6" t="s">
        <v>57</v>
      </c>
      <c r="D44" s="6" t="s">
        <v>58</v>
      </c>
      <c r="E44" s="7" t="s">
        <v>59</v>
      </c>
      <c r="F44" s="6" t="s">
        <v>14</v>
      </c>
      <c r="G44" s="8">
        <v>700</v>
      </c>
      <c r="H44" s="10">
        <v>0</v>
      </c>
      <c r="I44" s="9">
        <f t="shared" si="0"/>
        <v>0</v>
      </c>
      <c r="J44" s="5">
        <v>8</v>
      </c>
      <c r="K44" s="9">
        <f t="shared" si="1"/>
        <v>0</v>
      </c>
      <c r="L44" s="15">
        <f t="shared" si="2"/>
        <v>0</v>
      </c>
      <c r="M44" s="16"/>
    </row>
    <row r="45" spans="2:13" s="1" customFormat="1" ht="38.85" customHeight="1" x14ac:dyDescent="0.2">
      <c r="B45" s="5">
        <v>16</v>
      </c>
      <c r="C45" s="6" t="s">
        <v>60</v>
      </c>
      <c r="D45" s="6" t="s">
        <v>61</v>
      </c>
      <c r="E45" s="7" t="s">
        <v>62</v>
      </c>
      <c r="F45" s="6" t="s">
        <v>14</v>
      </c>
      <c r="G45" s="8">
        <v>20.07</v>
      </c>
      <c r="H45" s="10">
        <v>0</v>
      </c>
      <c r="I45" s="9">
        <f t="shared" si="0"/>
        <v>0</v>
      </c>
      <c r="J45" s="5">
        <v>8</v>
      </c>
      <c r="K45" s="9">
        <f t="shared" si="1"/>
        <v>0</v>
      </c>
      <c r="L45" s="15">
        <f t="shared" si="2"/>
        <v>0</v>
      </c>
      <c r="M45" s="16"/>
    </row>
    <row r="46" spans="2:13" s="1" customFormat="1" ht="19.7" customHeight="1" x14ac:dyDescent="0.2">
      <c r="B46" s="5">
        <v>17</v>
      </c>
      <c r="C46" s="6" t="s">
        <v>63</v>
      </c>
      <c r="D46" s="6" t="s">
        <v>64</v>
      </c>
      <c r="E46" s="7" t="s">
        <v>65</v>
      </c>
      <c r="F46" s="6" t="s">
        <v>14</v>
      </c>
      <c r="G46" s="8">
        <v>46</v>
      </c>
      <c r="H46" s="10">
        <v>0</v>
      </c>
      <c r="I46" s="9">
        <f t="shared" si="0"/>
        <v>0</v>
      </c>
      <c r="J46" s="5">
        <v>8</v>
      </c>
      <c r="K46" s="9">
        <f t="shared" si="1"/>
        <v>0</v>
      </c>
      <c r="L46" s="15">
        <f t="shared" si="2"/>
        <v>0</v>
      </c>
      <c r="M46" s="16"/>
    </row>
    <row r="47" spans="2:13" s="1" customFormat="1" ht="28.7" customHeight="1" x14ac:dyDescent="0.2">
      <c r="B47" s="5">
        <v>18</v>
      </c>
      <c r="C47" s="6" t="s">
        <v>66</v>
      </c>
      <c r="D47" s="6" t="s">
        <v>67</v>
      </c>
      <c r="E47" s="7" t="s">
        <v>68</v>
      </c>
      <c r="F47" s="6" t="s">
        <v>69</v>
      </c>
      <c r="G47" s="8">
        <v>4000</v>
      </c>
      <c r="H47" s="10">
        <v>0</v>
      </c>
      <c r="I47" s="9">
        <f t="shared" si="0"/>
        <v>0</v>
      </c>
      <c r="J47" s="5">
        <v>8</v>
      </c>
      <c r="K47" s="9">
        <f t="shared" si="1"/>
        <v>0</v>
      </c>
      <c r="L47" s="15">
        <f t="shared" si="2"/>
        <v>0</v>
      </c>
      <c r="M47" s="16"/>
    </row>
    <row r="48" spans="2:13" s="1" customFormat="1" ht="19.7" customHeight="1" x14ac:dyDescent="0.2">
      <c r="B48" s="5">
        <v>19</v>
      </c>
      <c r="C48" s="6" t="s">
        <v>70</v>
      </c>
      <c r="D48" s="6" t="s">
        <v>71</v>
      </c>
      <c r="E48" s="7" t="s">
        <v>72</v>
      </c>
      <c r="F48" s="6" t="s">
        <v>69</v>
      </c>
      <c r="G48" s="8">
        <v>200</v>
      </c>
      <c r="H48" s="10">
        <v>0</v>
      </c>
      <c r="I48" s="9">
        <f t="shared" si="0"/>
        <v>0</v>
      </c>
      <c r="J48" s="5">
        <v>8</v>
      </c>
      <c r="K48" s="9">
        <f t="shared" si="1"/>
        <v>0</v>
      </c>
      <c r="L48" s="15">
        <f t="shared" si="2"/>
        <v>0</v>
      </c>
      <c r="M48" s="16"/>
    </row>
    <row r="49" spans="2:14" s="1" customFormat="1" ht="19.7" customHeight="1" x14ac:dyDescent="0.2">
      <c r="B49" s="5">
        <v>20</v>
      </c>
      <c r="C49" s="6" t="s">
        <v>73</v>
      </c>
      <c r="D49" s="6" t="s">
        <v>74</v>
      </c>
      <c r="E49" s="7" t="s">
        <v>75</v>
      </c>
      <c r="F49" s="6" t="s">
        <v>69</v>
      </c>
      <c r="G49" s="8">
        <v>6500</v>
      </c>
      <c r="H49" s="10">
        <v>0</v>
      </c>
      <c r="I49" s="9">
        <f t="shared" si="0"/>
        <v>0</v>
      </c>
      <c r="J49" s="5">
        <v>8</v>
      </c>
      <c r="K49" s="9">
        <f t="shared" si="1"/>
        <v>0</v>
      </c>
      <c r="L49" s="15">
        <f t="shared" si="2"/>
        <v>0</v>
      </c>
      <c r="M49" s="16"/>
    </row>
    <row r="50" spans="2:14" s="1" customFormat="1" ht="19.7" customHeight="1" x14ac:dyDescent="0.2">
      <c r="B50" s="5">
        <v>21</v>
      </c>
      <c r="C50" s="6" t="s">
        <v>76</v>
      </c>
      <c r="D50" s="6" t="s">
        <v>77</v>
      </c>
      <c r="E50" s="7" t="s">
        <v>78</v>
      </c>
      <c r="F50" s="6" t="s">
        <v>69</v>
      </c>
      <c r="G50" s="8">
        <v>100</v>
      </c>
      <c r="H50" s="10">
        <v>0</v>
      </c>
      <c r="I50" s="9">
        <f t="shared" si="0"/>
        <v>0</v>
      </c>
      <c r="J50" s="5">
        <v>8</v>
      </c>
      <c r="K50" s="9">
        <f t="shared" si="1"/>
        <v>0</v>
      </c>
      <c r="L50" s="15">
        <f t="shared" si="2"/>
        <v>0</v>
      </c>
      <c r="M50" s="16"/>
    </row>
    <row r="51" spans="2:14" s="1" customFormat="1" ht="19.7" customHeight="1" x14ac:dyDescent="0.2">
      <c r="B51" s="5">
        <v>22</v>
      </c>
      <c r="C51" s="6" t="s">
        <v>79</v>
      </c>
      <c r="D51" s="6" t="s">
        <v>80</v>
      </c>
      <c r="E51" s="7" t="s">
        <v>81</v>
      </c>
      <c r="F51" s="6" t="s">
        <v>22</v>
      </c>
      <c r="G51" s="8">
        <v>2015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15">
        <f t="shared" si="2"/>
        <v>0</v>
      </c>
      <c r="M51" s="16"/>
    </row>
    <row r="52" spans="2:14" s="1" customFormat="1" ht="19.7" customHeight="1" x14ac:dyDescent="0.2">
      <c r="B52" s="5">
        <v>23</v>
      </c>
      <c r="C52" s="6" t="s">
        <v>82</v>
      </c>
      <c r="D52" s="6" t="s">
        <v>83</v>
      </c>
      <c r="E52" s="7" t="s">
        <v>84</v>
      </c>
      <c r="F52" s="6" t="s">
        <v>22</v>
      </c>
      <c r="G52" s="8">
        <v>30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15">
        <f t="shared" si="2"/>
        <v>0</v>
      </c>
      <c r="M52" s="16"/>
    </row>
    <row r="53" spans="2:14" s="1" customFormat="1" ht="55.9" customHeight="1" x14ac:dyDescent="0.2"/>
    <row r="54" spans="2:14" s="1" customFormat="1" ht="21.4" customHeight="1" x14ac:dyDescent="0.2">
      <c r="B54" s="37" t="s">
        <v>85</v>
      </c>
      <c r="C54" s="37"/>
      <c r="D54" s="37"/>
      <c r="E54" s="37"/>
      <c r="F54" s="21">
        <f>ROUND(I30+I31+I32+I33+I34+I35+I36+I37+I38+I39+I40+I41+I42+I43+I44+I45+I46+I47+I48+I49+I50+I51+I52,2)</f>
        <v>0</v>
      </c>
      <c r="G54" s="22"/>
      <c r="H54" s="22"/>
      <c r="I54" s="22"/>
      <c r="J54" s="22"/>
      <c r="K54" s="22"/>
      <c r="L54" s="22"/>
      <c r="M54" s="23"/>
    </row>
    <row r="55" spans="2:14" s="1" customFormat="1" ht="21.4" customHeight="1" x14ac:dyDescent="0.2">
      <c r="B55" s="37" t="s">
        <v>86</v>
      </c>
      <c r="C55" s="37"/>
      <c r="D55" s="37"/>
      <c r="E55" s="37"/>
      <c r="F55" s="24">
        <f>ROUND(L30+L31+L32+L33+L34+L35+L36+L37+L38+L39+L40+L41+L42+L43+L44+L45+L46+L47+L48+L49+L50+L51+L52,2)</f>
        <v>0</v>
      </c>
      <c r="G55" s="25"/>
      <c r="H55" s="25"/>
      <c r="I55" s="25"/>
      <c r="J55" s="25"/>
      <c r="K55" s="25"/>
      <c r="L55" s="25"/>
      <c r="M55" s="26"/>
    </row>
    <row r="56" spans="2:14" s="1" customFormat="1" ht="11.1" customHeight="1" x14ac:dyDescent="0.2"/>
    <row r="57" spans="2:14" s="1" customFormat="1" ht="80.099999999999994" customHeight="1" x14ac:dyDescent="0.2">
      <c r="B57" s="18" t="s">
        <v>98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2:14" s="1" customFormat="1" ht="2.65" customHeight="1" x14ac:dyDescent="0.2"/>
    <row r="59" spans="2:14" s="1" customFormat="1" ht="110.1" customHeight="1" x14ac:dyDescent="0.2">
      <c r="B59" s="18" t="s">
        <v>99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2:14" s="1" customFormat="1" ht="5.25" customHeight="1" x14ac:dyDescent="0.2"/>
    <row r="61" spans="2:14" s="1" customFormat="1" ht="110.1" customHeight="1" x14ac:dyDescent="0.2">
      <c r="B61" s="17" t="s">
        <v>100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2:14" s="1" customFormat="1" ht="5.25" customHeight="1" x14ac:dyDescent="0.2"/>
    <row r="63" spans="2:14" s="1" customFormat="1" ht="37.9" customHeight="1" x14ac:dyDescent="0.2">
      <c r="B63" s="33" t="s">
        <v>87</v>
      </c>
      <c r="C63" s="33"/>
      <c r="D63" s="33"/>
      <c r="E63" s="33"/>
      <c r="F63" s="27" t="s">
        <v>88</v>
      </c>
      <c r="G63" s="27"/>
      <c r="H63" s="27"/>
      <c r="I63" s="27"/>
      <c r="J63" s="27"/>
      <c r="K63" s="27"/>
      <c r="L63" s="27"/>
    </row>
    <row r="64" spans="2:14" s="1" customFormat="1" ht="28.7" customHeight="1" x14ac:dyDescent="0.2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</row>
    <row r="65" spans="2:14" s="1" customFormat="1" ht="28.7" customHeight="1" x14ac:dyDescent="0.2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spans="2:14" s="1" customFormat="1" ht="28.7" customHeight="1" x14ac:dyDescent="0.2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spans="2:14" s="1" customFormat="1" ht="28.7" customHeight="1" x14ac:dyDescent="0.2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spans="2:14" s="1" customFormat="1" ht="2.65" customHeight="1" x14ac:dyDescent="0.2"/>
    <row r="69" spans="2:14" s="1" customFormat="1" ht="203.1" customHeight="1" x14ac:dyDescent="0.2">
      <c r="B69" s="18" t="s">
        <v>101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2:14" s="1" customFormat="1" ht="2.65" customHeight="1" x14ac:dyDescent="0.2"/>
    <row r="71" spans="2:14" s="1" customFormat="1" ht="36.950000000000003" customHeight="1" x14ac:dyDescent="0.2">
      <c r="B71" s="32" t="s">
        <v>102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</row>
    <row r="72" spans="2:14" s="1" customFormat="1" ht="2.65" customHeight="1" x14ac:dyDescent="0.2"/>
    <row r="73" spans="2:14" s="1" customFormat="1" ht="37.9" customHeight="1" x14ac:dyDescent="0.2">
      <c r="B73" s="33" t="s">
        <v>89</v>
      </c>
      <c r="C73" s="33"/>
      <c r="D73" s="33"/>
      <c r="E73" s="33"/>
      <c r="F73" s="29" t="s">
        <v>90</v>
      </c>
      <c r="G73" s="29"/>
      <c r="H73" s="29"/>
      <c r="I73" s="29"/>
      <c r="J73" s="29"/>
      <c r="K73" s="29"/>
      <c r="L73" s="29"/>
    </row>
    <row r="74" spans="2:14" s="1" customFormat="1" ht="28.7" customHeight="1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</row>
    <row r="75" spans="2:14" s="1" customFormat="1" ht="28.7" customHeight="1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</row>
    <row r="76" spans="2:14" s="1" customFormat="1" ht="28.7" customHeight="1" x14ac:dyDescent="0.2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spans="2:14" s="1" customFormat="1" ht="28.7" customHeight="1" x14ac:dyDescent="0.2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spans="2:14" s="1" customFormat="1" ht="2.65" customHeight="1" x14ac:dyDescent="0.2"/>
    <row r="79" spans="2:14" s="1" customFormat="1" ht="159.94999999999999" customHeight="1" x14ac:dyDescent="0.2">
      <c r="B79" s="18" t="s">
        <v>103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2:14" s="1" customFormat="1" ht="2.65" customHeight="1" x14ac:dyDescent="0.2"/>
    <row r="81" spans="2:14" s="1" customFormat="1" ht="54.95" customHeight="1" x14ac:dyDescent="0.2">
      <c r="B81" s="18" t="s">
        <v>104</v>
      </c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2:14" s="1" customFormat="1" ht="2.65" customHeight="1" x14ac:dyDescent="0.2"/>
    <row r="83" spans="2:14" s="1" customFormat="1" ht="60" customHeight="1" x14ac:dyDescent="0.2">
      <c r="B83" s="17" t="s">
        <v>105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2:14" s="1" customFormat="1" ht="2.65" customHeight="1" x14ac:dyDescent="0.2"/>
    <row r="85" spans="2:14" s="1" customFormat="1" ht="48" customHeight="1" x14ac:dyDescent="0.2">
      <c r="B85" s="17" t="s">
        <v>106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2:14" s="1" customFormat="1" ht="2.65" customHeight="1" x14ac:dyDescent="0.2"/>
    <row r="87" spans="2:14" s="1" customFormat="1" ht="125.1" customHeight="1" x14ac:dyDescent="0.2">
      <c r="B87" s="18" t="s">
        <v>107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2:14" s="1" customFormat="1" ht="2.65" customHeight="1" x14ac:dyDescent="0.2"/>
    <row r="89" spans="2:14" s="1" customFormat="1" ht="84.95" customHeight="1" x14ac:dyDescent="0.2">
      <c r="B89" s="18" t="s">
        <v>108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2:14" s="1" customFormat="1" ht="86.85" customHeight="1" x14ac:dyDescent="0.2"/>
    <row r="91" spans="2:14" s="1" customFormat="1" ht="17.649999999999999" customHeight="1" x14ac:dyDescent="0.2">
      <c r="I91" s="13" t="s">
        <v>109</v>
      </c>
      <c r="J91" s="13"/>
    </row>
    <row r="92" spans="2:14" s="1" customFormat="1" ht="145.15" customHeight="1" x14ac:dyDescent="0.2"/>
    <row r="93" spans="2:14" s="1" customFormat="1" ht="81.599999999999994" customHeight="1" x14ac:dyDescent="0.2">
      <c r="B93" s="19" t="s">
        <v>110</v>
      </c>
      <c r="C93" s="19"/>
      <c r="D93" s="19"/>
      <c r="E93" s="19"/>
      <c r="F93" s="19"/>
      <c r="G93" s="19"/>
      <c r="H93" s="19"/>
      <c r="I93" s="19"/>
      <c r="J93" s="19"/>
    </row>
    <row r="94" spans="2:14" s="1" customFormat="1" ht="28.7" customHeight="1" x14ac:dyDescent="0.2"/>
  </sheetData>
  <mergeCells count="77">
    <mergeCell ref="B4:D4"/>
    <mergeCell ref="B54:E54"/>
    <mergeCell ref="B55:E55"/>
    <mergeCell ref="B10:D11"/>
    <mergeCell ref="B6:D6"/>
    <mergeCell ref="B61:N61"/>
    <mergeCell ref="B63:E63"/>
    <mergeCell ref="L52:M52"/>
    <mergeCell ref="B16:I16"/>
    <mergeCell ref="B18:I18"/>
    <mergeCell ref="B20:I20"/>
    <mergeCell ref="B22:I22"/>
    <mergeCell ref="B24:L24"/>
    <mergeCell ref="B26:L26"/>
    <mergeCell ref="B8:D8"/>
    <mergeCell ref="B81:N81"/>
    <mergeCell ref="B83:N83"/>
    <mergeCell ref="F77:L77"/>
    <mergeCell ref="G11:N1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B71:N71"/>
    <mergeCell ref="B73:E73"/>
    <mergeCell ref="B89:N89"/>
    <mergeCell ref="B93:J93"/>
    <mergeCell ref="E14:G14"/>
    <mergeCell ref="F54:M54"/>
    <mergeCell ref="F55:M55"/>
    <mergeCell ref="F63:L63"/>
    <mergeCell ref="F64:L64"/>
    <mergeCell ref="F65:L65"/>
    <mergeCell ref="F66:L66"/>
    <mergeCell ref="F67:L67"/>
    <mergeCell ref="F73:L73"/>
    <mergeCell ref="F74:L74"/>
    <mergeCell ref="F75:L75"/>
    <mergeCell ref="F76:L76"/>
    <mergeCell ref="B77:E77"/>
    <mergeCell ref="B79:N79"/>
    <mergeCell ref="L40:M40"/>
    <mergeCell ref="L41:M41"/>
    <mergeCell ref="L42:M42"/>
    <mergeCell ref="B85:N85"/>
    <mergeCell ref="B87:N87"/>
    <mergeCell ref="B74:E74"/>
    <mergeCell ref="B75:E75"/>
    <mergeCell ref="B76:E76"/>
    <mergeCell ref="B64:E64"/>
    <mergeCell ref="B65:E65"/>
    <mergeCell ref="B66:E66"/>
    <mergeCell ref="B67:E67"/>
    <mergeCell ref="B69:N69"/>
    <mergeCell ref="B57:N57"/>
    <mergeCell ref="B59:N59"/>
    <mergeCell ref="B3:E3"/>
    <mergeCell ref="B5:E5"/>
    <mergeCell ref="B7:E7"/>
    <mergeCell ref="I2:O2"/>
    <mergeCell ref="I91:J91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2023-11-16T07:44:20Z</cp:lastPrinted>
  <dcterms:created xsi:type="dcterms:W3CDTF">2023-11-13T08:07:49Z</dcterms:created>
  <dcterms:modified xsi:type="dcterms:W3CDTF">2023-11-16T07:45:09Z</dcterms:modified>
</cp:coreProperties>
</file>