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16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O14" i="1" s="1"/>
  <c r="F15" i="1"/>
  <c r="O15" i="1" s="1"/>
  <c r="F16" i="1"/>
  <c r="O16" i="1" s="1"/>
  <c r="F17" i="1"/>
  <c r="O17" i="1" s="1"/>
  <c r="F18" i="1"/>
  <c r="O18" i="1" s="1"/>
  <c r="F13" i="1"/>
  <c r="O13" i="1" s="1"/>
  <c r="L19" i="1" l="1"/>
  <c r="F12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<sst xmlns="http://schemas.openxmlformats.org/spreadsheetml/2006/main" count="93" uniqueCount="62">
  <si>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</si>
  <si>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</si>
  <si>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</si>
  <si>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</si>
  <si>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</si>
  <si>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</si>
  <si>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</si>
  <si>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</si>
  <si>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</si>
  <si>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</si>
  <si>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</si>
  <si>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</si>
  <si>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</si>
  <si>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</si>
  <si>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</si>
  <si>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</si>
  <si>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</si>
  <si>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</si>
  <si>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</si>
  <si>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</si>
  <si>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</si>
  <si>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</si>
  <si>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</si>
  <si>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</si>
  <si>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</si>
  <si>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</si>
  <si>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</si>
  <si>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</si>
  <si>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</si>
  <si>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</si>
  <si>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</si>
  <si>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</si>
  <si>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</si>
  <si>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</si>
  <si>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</si>
  <si>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</si>
  <si>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</si>
  <si>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</si>
  <si>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</si>
  <si>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</si>
  <si>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</si>
  <si>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m3</t>
  </si>
  <si>
    <t>1,4b,4c,7</t>
  </si>
  <si>
    <t>1,4c,7</t>
  </si>
  <si>
    <t>- | - | 620</t>
  </si>
  <si>
    <t>25</t>
  </si>
  <si>
    <t>Lesnícke služby v ťažbovom procese na zlepšenie biotopov pre hlucháňa hôrneho pre OZ Horehronie, LS Hronec- LC Sihla - výzva č.16 -14/02</t>
  </si>
  <si>
    <t>16 -14/2 DNS-H</t>
  </si>
  <si>
    <t>LO Spády</t>
  </si>
  <si>
    <t>LY023-86A0</t>
  </si>
  <si>
    <t>LY023-86B0</t>
  </si>
  <si>
    <t>LO Smrečiny</t>
  </si>
  <si>
    <t>LY023-144 2</t>
  </si>
  <si>
    <t>LY023-154 3</t>
  </si>
  <si>
    <t>LY023-155 2</t>
  </si>
  <si>
    <t>35</t>
  </si>
  <si>
    <t>360 | 680 | -</t>
  </si>
  <si>
    <t>330 | 650 | -</t>
  </si>
  <si>
    <t>310 | 1650 | -</t>
  </si>
  <si>
    <t>160 | 1450 | -</t>
  </si>
  <si>
    <t>310 | 1850 | -</t>
  </si>
  <si>
    <t>- | - | 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</si>
</sst>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J14" sqref="J14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3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46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47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48</v>
      </c>
      <c r="B12" s="6" t="s">
        <v>49</v>
      </c>
      <c r="C12" s="7" t="s">
        <v>42</v>
      </c>
      <c r="D12" s="8">
        <v>210</v>
      </c>
      <c r="E12" s="8">
        <v>71</v>
      </c>
      <c r="F12" s="8">
        <f>SUM(D12,E12)</f>
        <v>281</v>
      </c>
      <c r="G12" s="9" t="s">
        <v>40</v>
      </c>
      <c r="H12" s="10" t="s">
        <v>55</v>
      </c>
      <c r="I12" s="11">
        <v>0.18894150417827302</v>
      </c>
      <c r="J12" s="11">
        <v>7.8404907975460125E-2</v>
      </c>
      <c r="K12" s="12" t="s">
        <v>56</v>
      </c>
      <c r="L12" s="13">
        <v>13706.354600000001</v>
      </c>
      <c r="M12" s="14" t="s">
        <v>41</v>
      </c>
      <c r="N12" s="39"/>
      <c r="O12" s="13">
        <f t="shared" ref="O12:O18" si="0">F12*N12</f>
        <v>0</v>
      </c>
    </row>
    <row r="13" spans="1:15" ht="23.25" customHeight="1" x14ac:dyDescent="0.3">
      <c r="A13" s="5" t="s">
        <v>48</v>
      </c>
      <c r="B13" s="6" t="s">
        <v>50</v>
      </c>
      <c r="C13" s="7" t="s">
        <v>42</v>
      </c>
      <c r="D13" s="8">
        <v>80</v>
      </c>
      <c r="E13" s="8">
        <v>30</v>
      </c>
      <c r="F13" s="8">
        <f>SUM(D13,E13)</f>
        <v>110</v>
      </c>
      <c r="G13" s="9" t="s">
        <v>40</v>
      </c>
      <c r="H13" s="10" t="s">
        <v>45</v>
      </c>
      <c r="I13" s="11">
        <v>0.27</v>
      </c>
      <c r="J13" s="11">
        <v>0.18</v>
      </c>
      <c r="K13" s="12" t="s">
        <v>57</v>
      </c>
      <c r="L13" s="13">
        <v>4713.7699000000002</v>
      </c>
      <c r="M13" s="14" t="s">
        <v>41</v>
      </c>
      <c r="N13" s="39"/>
      <c r="O13" s="13">
        <f t="shared" si="0"/>
        <v>0</v>
      </c>
    </row>
    <row r="14" spans="1:15" ht="23.25" customHeight="1" x14ac:dyDescent="0.3">
      <c r="A14" s="5" t="s">
        <v>48</v>
      </c>
      <c r="B14" s="6" t="s">
        <v>50</v>
      </c>
      <c r="C14" s="7" t="s">
        <v>43</v>
      </c>
      <c r="D14" s="8">
        <v>175</v>
      </c>
      <c r="E14" s="8">
        <v>100</v>
      </c>
      <c r="F14" s="8">
        <f t="shared" ref="F14:F18" si="1">SUM(D14,E14)</f>
        <v>275</v>
      </c>
      <c r="G14" s="9" t="s">
        <v>40</v>
      </c>
      <c r="H14" s="10" t="s">
        <v>45</v>
      </c>
      <c r="I14" s="11">
        <v>0.26</v>
      </c>
      <c r="J14" s="11">
        <v>0.16999999999999998</v>
      </c>
      <c r="K14" s="12" t="s">
        <v>44</v>
      </c>
      <c r="L14" s="13">
        <v>6832.8996999999999</v>
      </c>
      <c r="M14" s="14" t="s">
        <v>41</v>
      </c>
      <c r="N14" s="39"/>
      <c r="O14" s="13">
        <f t="shared" si="0"/>
        <v>0</v>
      </c>
    </row>
    <row r="15" spans="1:15" ht="23.25" customHeight="1" x14ac:dyDescent="0.3">
      <c r="A15" s="5" t="s">
        <v>51</v>
      </c>
      <c r="B15" s="6" t="s">
        <v>52</v>
      </c>
      <c r="C15" s="7" t="s">
        <v>42</v>
      </c>
      <c r="D15" s="8">
        <v>280</v>
      </c>
      <c r="E15" s="8">
        <v>50</v>
      </c>
      <c r="F15" s="8">
        <f t="shared" si="1"/>
        <v>330</v>
      </c>
      <c r="G15" s="9" t="s">
        <v>40</v>
      </c>
      <c r="H15" s="10" t="s">
        <v>45</v>
      </c>
      <c r="I15" s="11">
        <v>0.18943620178041545</v>
      </c>
      <c r="J15" s="11">
        <v>6.8852459016393447E-2</v>
      </c>
      <c r="K15" s="12" t="s">
        <v>58</v>
      </c>
      <c r="L15" s="13">
        <v>16098.7325</v>
      </c>
      <c r="M15" s="14" t="s">
        <v>41</v>
      </c>
      <c r="N15" s="39"/>
      <c r="O15" s="13">
        <f t="shared" si="0"/>
        <v>0</v>
      </c>
    </row>
    <row r="16" spans="1:15" ht="23.25" customHeight="1" x14ac:dyDescent="0.3">
      <c r="A16" s="5" t="s">
        <v>51</v>
      </c>
      <c r="B16" s="6" t="s">
        <v>53</v>
      </c>
      <c r="C16" s="7" t="s">
        <v>42</v>
      </c>
      <c r="D16" s="8">
        <v>25</v>
      </c>
      <c r="E16" s="8">
        <v>20</v>
      </c>
      <c r="F16" s="8">
        <f t="shared" si="1"/>
        <v>45</v>
      </c>
      <c r="G16" s="9" t="s">
        <v>40</v>
      </c>
      <c r="H16" s="10" t="s">
        <v>55</v>
      </c>
      <c r="I16" s="11">
        <v>0.08</v>
      </c>
      <c r="J16" s="11">
        <v>5.9999999999999991E-2</v>
      </c>
      <c r="K16" s="12" t="s">
        <v>59</v>
      </c>
      <c r="L16" s="13">
        <v>2716.2348000000002</v>
      </c>
      <c r="M16" s="14" t="s">
        <v>41</v>
      </c>
      <c r="N16" s="39"/>
      <c r="O16" s="13">
        <f t="shared" si="0"/>
        <v>0</v>
      </c>
    </row>
    <row r="17" spans="1:15" ht="23.25" customHeight="1" x14ac:dyDescent="0.3">
      <c r="A17" s="5" t="s">
        <v>51</v>
      </c>
      <c r="B17" s="6" t="s">
        <v>54</v>
      </c>
      <c r="C17" s="7" t="s">
        <v>42</v>
      </c>
      <c r="D17" s="8">
        <v>135</v>
      </c>
      <c r="E17" s="8">
        <v>20</v>
      </c>
      <c r="F17" s="8">
        <f t="shared" si="1"/>
        <v>155</v>
      </c>
      <c r="G17" s="9" t="s">
        <v>40</v>
      </c>
      <c r="H17" s="10" t="s">
        <v>45</v>
      </c>
      <c r="I17" s="11">
        <v>0.17</v>
      </c>
      <c r="J17" s="11">
        <v>7.8750000000000001E-2</v>
      </c>
      <c r="K17" s="12" t="s">
        <v>60</v>
      </c>
      <c r="L17" s="13">
        <v>8096.4992000000002</v>
      </c>
      <c r="M17" s="14" t="s">
        <v>41</v>
      </c>
      <c r="N17" s="39"/>
      <c r="O17" s="13">
        <f t="shared" si="0"/>
        <v>0</v>
      </c>
    </row>
    <row r="18" spans="1:15" ht="23.25" customHeight="1" thickBot="1" x14ac:dyDescent="0.35">
      <c r="A18" s="5" t="s">
        <v>51</v>
      </c>
      <c r="B18" s="6" t="s">
        <v>54</v>
      </c>
      <c r="C18" s="7" t="s">
        <v>43</v>
      </c>
      <c r="D18" s="8">
        <v>70</v>
      </c>
      <c r="E18" s="8">
        <v>10</v>
      </c>
      <c r="F18" s="8">
        <f t="shared" si="1"/>
        <v>80</v>
      </c>
      <c r="G18" s="9" t="s">
        <v>40</v>
      </c>
      <c r="H18" s="10" t="s">
        <v>45</v>
      </c>
      <c r="I18" s="11">
        <v>0.18</v>
      </c>
      <c r="J18" s="11">
        <v>0.09</v>
      </c>
      <c r="K18" s="12" t="s">
        <v>61</v>
      </c>
      <c r="L18" s="13">
        <v>2583.2849000000001</v>
      </c>
      <c r="M18" s="14" t="s">
        <v>41</v>
      </c>
      <c r="N18" s="39"/>
      <c r="O18" s="13">
        <f t="shared" si="0"/>
        <v>0</v>
      </c>
    </row>
    <row r="19" spans="1:15" ht="18.75" customHeight="1" thickBot="1" x14ac:dyDescent="0.35">
      <c r="A19" s="15"/>
      <c r="B19" s="16"/>
      <c r="C19" s="16"/>
      <c r="D19" s="16"/>
      <c r="E19" s="16"/>
      <c r="F19" s="38">
        <f>SUM(F12:F18)</f>
        <v>1276</v>
      </c>
      <c r="G19" s="16"/>
      <c r="H19" s="16"/>
      <c r="I19" s="16"/>
      <c r="J19" s="59" t="s">
        <v>14</v>
      </c>
      <c r="K19" s="59"/>
      <c r="L19" s="17">
        <f>SUM(L12:L18)</f>
        <v>54747.775599999994</v>
      </c>
      <c r="M19" s="18"/>
      <c r="N19" s="19" t="s">
        <v>15</v>
      </c>
      <c r="O19" s="17">
        <f>SUM(O12:O18)</f>
        <v>0</v>
      </c>
    </row>
    <row r="20" spans="1:15" ht="20.25" customHeight="1" thickBot="1" x14ac:dyDescent="0.35">
      <c r="A20" s="60" t="s">
        <v>16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17">
        <f>O21-O19</f>
        <v>0</v>
      </c>
    </row>
    <row r="21" spans="1:15" ht="21" customHeight="1" thickBot="1" x14ac:dyDescent="0.35">
      <c r="A21" s="60" t="s">
        <v>17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17">
        <f>IF(C24="N",O19,(O19*1.2))</f>
        <v>0</v>
      </c>
    </row>
    <row r="22" spans="1:15" x14ac:dyDescent="0.3">
      <c r="A22" s="61" t="s">
        <v>18</v>
      </c>
      <c r="B22" s="61"/>
      <c r="C22" s="6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3">
      <c r="A23" s="44" t="s">
        <v>33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ht="25.5" customHeight="1" thickBot="1" x14ac:dyDescent="0.35">
      <c r="A24" s="21" t="s">
        <v>32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3">
      <c r="A25" s="47" t="s">
        <v>19</v>
      </c>
      <c r="B25" s="47"/>
      <c r="C25" s="47"/>
      <c r="D25" s="47"/>
      <c r="E25" s="48" t="s">
        <v>20</v>
      </c>
      <c r="F25" s="24" t="s">
        <v>21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5">
      <c r="A26" s="50"/>
      <c r="B26" s="50"/>
      <c r="C26" s="50"/>
      <c r="D26" s="50"/>
      <c r="E26" s="48"/>
      <c r="F26" s="24" t="s">
        <v>22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5">
      <c r="A27" s="50"/>
      <c r="B27" s="50"/>
      <c r="C27" s="50"/>
      <c r="D27" s="50"/>
      <c r="E27" s="48"/>
      <c r="F27" s="24" t="s">
        <v>23</v>
      </c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21.75" customHeight="1" thickBot="1" x14ac:dyDescent="0.35">
      <c r="A28" s="50"/>
      <c r="B28" s="50"/>
      <c r="C28" s="50"/>
      <c r="D28" s="50"/>
      <c r="E28" s="48"/>
      <c r="F28" s="24" t="s">
        <v>24</v>
      </c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21.75" customHeight="1" thickBot="1" x14ac:dyDescent="0.35">
      <c r="A29" s="50"/>
      <c r="B29" s="50"/>
      <c r="C29" s="50"/>
      <c r="D29" s="50"/>
      <c r="E29" s="48"/>
      <c r="F29" s="51" t="s">
        <v>25</v>
      </c>
      <c r="G29" s="51"/>
      <c r="H29" s="52"/>
      <c r="I29" s="52"/>
      <c r="J29" s="52"/>
      <c r="K29" s="52"/>
      <c r="L29" s="52"/>
      <c r="M29" s="52"/>
      <c r="N29" s="52"/>
      <c r="O29" s="52"/>
    </row>
    <row r="30" spans="1:15" ht="12.75" customHeight="1" thickBot="1" x14ac:dyDescent="0.35">
      <c r="A30" s="50"/>
      <c r="B30" s="50"/>
      <c r="C30" s="50"/>
      <c r="D30" s="50"/>
    </row>
    <row r="31" spans="1:15" ht="12.75" customHeight="1" thickBot="1" x14ac:dyDescent="0.35">
      <c r="A31" s="50"/>
      <c r="B31" s="50"/>
      <c r="C31" s="50"/>
      <c r="D31" s="50"/>
      <c r="K31" s="53"/>
      <c r="L31" s="53"/>
      <c r="M31" s="53"/>
      <c r="N31" s="53"/>
      <c r="O31" s="53"/>
    </row>
    <row r="32" spans="1:15" ht="24" customHeight="1" thickBot="1" x14ac:dyDescent="0.35">
      <c r="A32" s="50"/>
      <c r="B32" s="50"/>
      <c r="C32" s="50"/>
      <c r="D32" s="50"/>
      <c r="E32" s="23"/>
      <c r="I32" s="1" t="s">
        <v>31</v>
      </c>
      <c r="K32" s="53"/>
      <c r="L32" s="53"/>
      <c r="M32" s="53"/>
      <c r="N32" s="53"/>
      <c r="O32" s="53"/>
    </row>
    <row r="33" spans="5:5" ht="12.75" customHeight="1" x14ac:dyDescent="0.3">
      <c r="E33" s="23"/>
    </row>
    <row r="34" spans="5:5" ht="12.75" customHeight="1" x14ac:dyDescent="0.3"/>
  </sheetData>
  <sheetProtection algorithmName="SHA-512" hashValue="OtnC18lRxExVYLUgssuwJhahD29w4YCDh7q6zOZl4EvL89rr3jp+/i7JBx2kEGeSLhizc/b/8RbMdPnT9eYTwA==" saltValue="AKk7jbf/KrGBRYPwEjTteQ==" spinCount="100000" sheet="1" objects="1" scenarios="1"/>
  <protectedRanges>
    <protectedRange sqref="F25:O32" name="Rozsah3"/>
    <protectedRange sqref="C24" name="Rozsah2"/>
    <protectedRange sqref="N12:N18" name="Rozsah1"/>
  </protectedRanges>
  <mergeCells count="37"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N12:N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WVV12:WVV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2023-11-19T19:06:19Z</dcterms:modified>
</cp:coreProperties>
</file>