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22.2023 - usługi leśne na 2024 r\Załącznik nr 1 - Formularz ofertowy\"/>
    </mc:Choice>
  </mc:AlternateContent>
  <xr:revisionPtr revIDLastSave="0" documentId="13_ncr:1_{A4E28797-14F3-45F5-BCC6-50A3024E63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K88" i="3" l="1"/>
  <c r="I88" i="3"/>
  <c r="L88" i="3" s="1"/>
  <c r="K87" i="3"/>
  <c r="L87" i="3" s="1"/>
  <c r="I87" i="3"/>
  <c r="I86" i="3"/>
  <c r="I85" i="3"/>
  <c r="K84" i="3"/>
  <c r="L84" i="3" s="1"/>
  <c r="I84" i="3"/>
  <c r="I83" i="3"/>
  <c r="I82" i="3"/>
  <c r="K82" i="3" s="1"/>
  <c r="I81" i="3"/>
  <c r="K81" i="3" s="1"/>
  <c r="I80" i="3"/>
  <c r="I79" i="3"/>
  <c r="K79" i="3" s="1"/>
  <c r="I78" i="3"/>
  <c r="I77" i="3"/>
  <c r="K77" i="3" s="1"/>
  <c r="K76" i="3"/>
  <c r="L76" i="3" s="1"/>
  <c r="I76" i="3"/>
  <c r="I75" i="3"/>
  <c r="I74" i="3"/>
  <c r="I73" i="3"/>
  <c r="K73" i="3" s="1"/>
  <c r="L73" i="3" s="1"/>
  <c r="I72" i="3"/>
  <c r="I71" i="3"/>
  <c r="I70" i="3"/>
  <c r="I69" i="3"/>
  <c r="K69" i="3" s="1"/>
  <c r="K68" i="3"/>
  <c r="L68" i="3" s="1"/>
  <c r="I68" i="3"/>
  <c r="I67" i="3"/>
  <c r="I66" i="3"/>
  <c r="I65" i="3"/>
  <c r="K65" i="3" s="1"/>
  <c r="L65" i="3" s="1"/>
  <c r="I64" i="3"/>
  <c r="I63" i="3"/>
  <c r="K63" i="3" s="1"/>
  <c r="I62" i="3"/>
  <c r="I61" i="3"/>
  <c r="K60" i="3"/>
  <c r="L60" i="3" s="1"/>
  <c r="I60" i="3"/>
  <c r="I59" i="3"/>
  <c r="I58" i="3"/>
  <c r="K58" i="3" s="1"/>
  <c r="I57" i="3"/>
  <c r="K57" i="3" s="1"/>
  <c r="L57" i="3" s="1"/>
  <c r="I56" i="3"/>
  <c r="I55" i="3"/>
  <c r="I52" i="3"/>
  <c r="I47" i="3"/>
  <c r="K47" i="3" s="1"/>
  <c r="K42" i="3"/>
  <c r="L42" i="3" s="1"/>
  <c r="I42" i="3"/>
  <c r="I37" i="3"/>
  <c r="I32" i="3"/>
  <c r="K32" i="3" s="1"/>
  <c r="L86" i="3" l="1"/>
  <c r="L56" i="3"/>
  <c r="L55" i="3"/>
  <c r="L71" i="3"/>
  <c r="L67" i="3"/>
  <c r="L74" i="3"/>
  <c r="L61" i="3"/>
  <c r="K55" i="3"/>
  <c r="K71" i="3"/>
  <c r="L63" i="3"/>
  <c r="K66" i="3"/>
  <c r="L66" i="3" s="1"/>
  <c r="K74" i="3"/>
  <c r="L79" i="3"/>
  <c r="L32" i="3"/>
  <c r="L58" i="3"/>
  <c r="K61" i="3"/>
  <c r="L82" i="3"/>
  <c r="K85" i="3"/>
  <c r="L85" i="3" s="1"/>
  <c r="L47" i="3"/>
  <c r="K56" i="3"/>
  <c r="L69" i="3"/>
  <c r="K72" i="3"/>
  <c r="L72" i="3" s="1"/>
  <c r="L77" i="3"/>
  <c r="K80" i="3"/>
  <c r="L80" i="3" s="1"/>
  <c r="K37" i="3"/>
  <c r="L37" i="3" s="1"/>
  <c r="K59" i="3"/>
  <c r="L59" i="3" s="1"/>
  <c r="K83" i="3"/>
  <c r="L83" i="3" s="1"/>
  <c r="K86" i="3"/>
  <c r="F90" i="3"/>
  <c r="L81" i="3"/>
  <c r="K64" i="3"/>
  <c r="L64" i="3" s="1"/>
  <c r="K67" i="3"/>
  <c r="K75" i="3"/>
  <c r="L75" i="3" s="1"/>
  <c r="K52" i="3"/>
  <c r="L52" i="3" s="1"/>
  <c r="K62" i="3"/>
  <c r="L62" i="3" s="1"/>
  <c r="K70" i="3"/>
  <c r="L70" i="3" s="1"/>
  <c r="K78" i="3"/>
  <c r="L78" i="3" s="1"/>
  <c r="F91" i="3" l="1"/>
  <c r="B26" i="3" s="1"/>
</calcChain>
</file>

<file path=xl/sharedStrings.xml><?xml version="1.0" encoding="utf-8"?>
<sst xmlns="http://schemas.openxmlformats.org/spreadsheetml/2006/main" count="256" uniqueCount="156">
  <si>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</si>
  <si>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</si>
  <si>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</si>
  <si>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</si>
  <si>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</si>
  <si>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</si>
  <si>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</si>
  <si>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</si>
  <si>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</si>
  <si>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</si>
  <si>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</si>
  <si>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</si>
  <si>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</si>
  <si>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</si>
  <si>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</si>
  <si>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</si>
  <si>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</si>
  <si>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</si>
  <si>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92</t>
  </si>
  <si>
    <t>PIEL-CKR</t>
  </si>
  <si>
    <t>Pielęgnowanie międzyrzędów (przejazdy każdym rzędem)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</si>
  <si>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</si>
  <si>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</si>
  <si>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</si>
  <si>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</si>
  <si>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</si>
  <si>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</si>
  <si>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</si>
  <si>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</si>
  <si>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</si>
  <si>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</si>
  <si>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</si>
  <si>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</si>
  <si>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</si>
  <si>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</si>
  <si>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</si>
  <si>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</si>
  <si>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</si>
  <si>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</si>
  <si>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</si>
  <si>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</si>
  <si>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</si>
  <si>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</si>
  <si>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</si>
  <si>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</si>
  <si>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</si>
  <si>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</si>
  <si>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</si>
  <si>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</si>
  <si>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</si>
  <si>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</si>
  <si>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</si>
  <si>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</si>
  <si>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</si>
  <si>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</si>
  <si>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</si>
  <si>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</si>
  <si>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</si>
  <si>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142</t>
  </si>
  <si>
    <t>SZUK-OWAD</t>
  </si>
  <si>
    <t>Próbne poszukiwania owadów w ściółce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</si>
  <si>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</si>
  <si>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</si>
  <si>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</si>
  <si>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</si>
  <si>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</si>
  <si>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</si>
  <si>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</si>
  <si>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</si>
  <si>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</si>
  <si>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</si>
  <si>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</si>
  <si>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</si>
  <si>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</si>
  <si>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</si>
  <si>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</si>
  <si>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</si>
  <si>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</si>
  <si>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</si>
  <si>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</si>
  <si>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</si>
  <si>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</si>
  <si>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</si>
  <si>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</si>
  <si>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</si>
  <si>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</si>
  <si>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</si>
  <si>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</si>
  <si>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388</t>
  </si>
  <si>
    <t>ZB-NASDB</t>
  </si>
  <si>
    <t>Zbiór nasion dęba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</si>
  <si>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</si>
  <si>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</si>
  <si>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</si>
  <si>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</si>
  <si>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</si>
  <si>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</si>
  <si>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</si>
  <si>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</si>
  <si>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</si>
  <si>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</si>
  <si>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</si>
  <si>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</si>
  <si>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</si>
  <si>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400</t>
  </si>
  <si>
    <t>GODZ RH23</t>
  </si>
  <si>
    <t>Prace godzinowe wykonane ręcznie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</si>
  <si>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</si>
  <si>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</si>
  <si>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</si>
  <si>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</si>
  <si>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</si>
  <si>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</si>
  <si>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404</t>
  </si>
  <si>
    <t>GODZ MH23</t>
  </si>
  <si>
    <t>418</t>
  </si>
  <si>
    <t>GRODZ-SZY</t>
  </si>
  <si>
    <t>Grodzenie upraw przed zwierzyną siatką, METODA SZYMISZOWSKA</t>
  </si>
  <si>
    <t>701</t>
  </si>
  <si>
    <t>GODZ RU23</t>
  </si>
  <si>
    <t>Prace godzinowe ręczne z urządzeniem mechanicznym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</si>
  <si>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</si>
  <si>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</si>
  <si>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</si>
  <si>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</si>
  <si>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</si>
  <si>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</si>
  <si>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</si>
  <si>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</si>
  <si>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</si>
  <si>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</si>
  <si>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</si>
  <si>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</si>
  <si>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</si>
  <si>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</si>
  <si>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</si>
  <si>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</si>
  <si>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</si>
  <si>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</si>
  <si>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</si>
  <si>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</si>
  <si>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Olesno w roku 2024''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</si>
  <si>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</si>
  <si>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</si>
  <si>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</si>
  <si>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</si>
  <si>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</si>
  <si>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</si>
  <si>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</si>
  <si>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</si>
  <si>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</si>
  <si>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</si>
  <si>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</si>
  <si>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</si>
  <si>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w PLN</t>
  </si>
  <si>
    <t>ZG.270.22.2023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</si>
</sst>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30"/>
  <sheetViews>
    <sheetView tabSelected="1" workbookViewId="0">
      <selection activeCell="B2" sqref="B2:O1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1" t="s">
        <v>155</v>
      </c>
      <c r="I2" s="16" t="s">
        <v>139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29" t="s">
        <v>123</v>
      </c>
      <c r="C10" s="29"/>
      <c r="D10" s="29"/>
    </row>
    <row r="11" spans="2:15" s="1" customFormat="1" ht="12.2" customHeight="1" x14ac:dyDescent="0.2">
      <c r="B11" s="29"/>
      <c r="C11" s="29"/>
      <c r="D11" s="29"/>
      <c r="G11" s="28" t="s">
        <v>124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7" t="s">
        <v>140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4" t="s">
        <v>125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126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127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128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37" t="s">
        <v>141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129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154</v>
      </c>
      <c r="M31" s="17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4296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4" t="s">
        <v>130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154</v>
      </c>
      <c r="M36" s="17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5391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4" t="s">
        <v>131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154</v>
      </c>
      <c r="M41" s="17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5488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4" t="s">
        <v>132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154</v>
      </c>
      <c r="M46" s="17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1047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14" t="s">
        <v>133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154</v>
      </c>
      <c r="M51" s="17"/>
    </row>
    <row r="52" spans="2:13" s="1" customFormat="1" ht="19.7" customHeight="1" x14ac:dyDescent="0.2">
      <c r="B52" s="5">
        <v>5</v>
      </c>
      <c r="C52" s="6" t="s">
        <v>10</v>
      </c>
      <c r="D52" s="6" t="s">
        <v>11</v>
      </c>
      <c r="E52" s="7" t="s">
        <v>12</v>
      </c>
      <c r="F52" s="6" t="s">
        <v>13</v>
      </c>
      <c r="G52" s="8">
        <v>1565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154</v>
      </c>
      <c r="M54" s="17"/>
    </row>
    <row r="55" spans="2:13" s="1" customFormat="1" ht="38.85" customHeight="1" x14ac:dyDescent="0.2">
      <c r="B55" s="5">
        <v>6</v>
      </c>
      <c r="C55" s="6" t="s">
        <v>14</v>
      </c>
      <c r="D55" s="6" t="s">
        <v>15</v>
      </c>
      <c r="E55" s="7" t="s">
        <v>16</v>
      </c>
      <c r="F55" s="6" t="s">
        <v>17</v>
      </c>
      <c r="G55" s="8">
        <v>22.06</v>
      </c>
      <c r="H55" s="10">
        <v>0</v>
      </c>
      <c r="I55" s="9">
        <f t="shared" ref="I55:I88" si="0">ROUND(G55* H55,2)</f>
        <v>0</v>
      </c>
      <c r="J55" s="5">
        <v>8</v>
      </c>
      <c r="K55" s="9">
        <f t="shared" ref="K55:K88" si="1">ROUND(I55* J55/100,2)</f>
        <v>0</v>
      </c>
      <c r="L55" s="12">
        <f t="shared" ref="L55:L88" si="2">ROUND(I55+ K55,2)</f>
        <v>0</v>
      </c>
      <c r="M55" s="13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17</v>
      </c>
      <c r="G56" s="8">
        <v>3.69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8">
        <v>95.16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24</v>
      </c>
      <c r="G58" s="8">
        <v>7.95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24</v>
      </c>
      <c r="G59" s="8">
        <v>2.2999999999999998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24</v>
      </c>
      <c r="G60" s="8">
        <v>66.709999999999994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24</v>
      </c>
      <c r="G61" s="8">
        <v>11.63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24</v>
      </c>
      <c r="G62" s="8">
        <v>167.01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17</v>
      </c>
      <c r="G63" s="8">
        <v>29.47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17</v>
      </c>
      <c r="G64" s="8">
        <v>40.39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46</v>
      </c>
      <c r="D65" s="6" t="s">
        <v>47</v>
      </c>
      <c r="E65" s="7" t="s">
        <v>48</v>
      </c>
      <c r="F65" s="6" t="s">
        <v>17</v>
      </c>
      <c r="G65" s="8">
        <v>50.21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17</v>
      </c>
      <c r="G66" s="8">
        <v>62.36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17</v>
      </c>
      <c r="G67" s="8">
        <v>37.549999999999997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17</v>
      </c>
      <c r="G68" s="8">
        <v>38.26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61</v>
      </c>
      <c r="G69" s="8">
        <v>13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14.74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61</v>
      </c>
      <c r="G71" s="8">
        <v>80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65</v>
      </c>
      <c r="G72" s="8">
        <v>118.83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120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61</v>
      </c>
      <c r="G74" s="8">
        <v>30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61</v>
      </c>
      <c r="G75" s="8">
        <v>50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17</v>
      </c>
      <c r="G76" s="8">
        <v>11.74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75</v>
      </c>
      <c r="G77" s="8">
        <v>10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200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75</v>
      </c>
      <c r="G79" s="8">
        <v>153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75</v>
      </c>
      <c r="G80" s="8">
        <v>54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75</v>
      </c>
      <c r="G81" s="8">
        <v>13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75</v>
      </c>
      <c r="G82" s="8">
        <v>10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75</v>
      </c>
      <c r="G83" s="8">
        <v>25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75</v>
      </c>
      <c r="G84" s="8">
        <v>12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75</v>
      </c>
      <c r="G85" s="8">
        <v>229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112</v>
      </c>
      <c r="F86" s="6" t="s">
        <v>75</v>
      </c>
      <c r="G86" s="8">
        <v>2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2">
        <f t="shared" si="2"/>
        <v>0</v>
      </c>
      <c r="M86" s="13"/>
    </row>
    <row r="87" spans="2:14" s="1" customFormat="1" ht="28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65</v>
      </c>
      <c r="G87" s="8">
        <v>4.8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2">
        <f t="shared" si="2"/>
        <v>0</v>
      </c>
      <c r="M87" s="13"/>
    </row>
    <row r="88" spans="2:14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75</v>
      </c>
      <c r="G88" s="8">
        <v>15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2">
        <f t="shared" si="2"/>
        <v>0</v>
      </c>
      <c r="M88" s="13"/>
    </row>
    <row r="89" spans="2:14" s="1" customFormat="1" ht="55.9" customHeight="1" x14ac:dyDescent="0.2"/>
    <row r="90" spans="2:14" s="1" customFormat="1" ht="21.4" customHeight="1" x14ac:dyDescent="0.2">
      <c r="B90" s="39" t="s">
        <v>121</v>
      </c>
      <c r="C90" s="39"/>
      <c r="D90" s="39"/>
      <c r="E90" s="39"/>
      <c r="F90" s="30">
        <f>ROUND(I32+I37+I42+I47+I52+I55+I56+I57+I58+I59+I60+I61+I62+I63+I64+I65+I66+I67+I68+I69+I70+I71+I72+I73+I74+I75+I76+I77+I78+I79+I80+I81+I82+I83+I84+I85+I86+I87+I88,2)</f>
        <v>0</v>
      </c>
      <c r="G90" s="31"/>
      <c r="H90" s="31"/>
      <c r="I90" s="31"/>
      <c r="J90" s="31"/>
      <c r="K90" s="31"/>
      <c r="L90" s="31"/>
      <c r="M90" s="32"/>
    </row>
    <row r="91" spans="2:14" s="1" customFormat="1" ht="21.4" customHeight="1" x14ac:dyDescent="0.2">
      <c r="B91" s="39" t="s">
        <v>122</v>
      </c>
      <c r="C91" s="39"/>
      <c r="D91" s="39"/>
      <c r="E91" s="39"/>
      <c r="F91" s="33">
        <f>ROUND(L32+L37+L42+L47+L52+L55+L56+L57+L58+L59+L60+L61+L62+L63+L64+L65+L66+L67+L68+L69+L70+L71+L72+L73+L74+L75+L76+L77+L78+L79+L80+L81+L82+L83+L84+L85+L86+L87+L88,2)</f>
        <v>0</v>
      </c>
      <c r="G91" s="34"/>
      <c r="H91" s="34"/>
      <c r="I91" s="34"/>
      <c r="J91" s="34"/>
      <c r="K91" s="34"/>
      <c r="L91" s="34"/>
      <c r="M91" s="35"/>
    </row>
    <row r="92" spans="2:14" s="1" customFormat="1" ht="11.1" customHeight="1" x14ac:dyDescent="0.2"/>
    <row r="93" spans="2:14" s="1" customFormat="1" ht="80.099999999999994" customHeight="1" x14ac:dyDescent="0.2">
      <c r="B93" s="18" t="s">
        <v>142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2:14" s="1" customFormat="1" ht="2.65" customHeight="1" x14ac:dyDescent="0.2"/>
    <row r="95" spans="2:14" s="1" customFormat="1" ht="110.1" customHeight="1" x14ac:dyDescent="0.2">
      <c r="B95" s="18" t="s">
        <v>143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2:14" s="1" customFormat="1" ht="5.25" customHeight="1" x14ac:dyDescent="0.2"/>
    <row r="97" spans="2:14" s="1" customFormat="1" ht="110.1" customHeight="1" x14ac:dyDescent="0.2">
      <c r="B97" s="20" t="s">
        <v>144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2:14" s="1" customFormat="1" ht="5.25" customHeight="1" x14ac:dyDescent="0.2"/>
    <row r="99" spans="2:14" s="1" customFormat="1" ht="37.9" customHeight="1" x14ac:dyDescent="0.2">
      <c r="B99" s="22" t="s">
        <v>135</v>
      </c>
      <c r="C99" s="22"/>
      <c r="D99" s="22"/>
      <c r="E99" s="22"/>
      <c r="F99" s="23" t="s">
        <v>136</v>
      </c>
      <c r="G99" s="23"/>
      <c r="H99" s="23"/>
      <c r="I99" s="23"/>
      <c r="J99" s="23"/>
      <c r="K99" s="23"/>
      <c r="L99" s="23"/>
    </row>
    <row r="100" spans="2:14" s="1" customFormat="1" ht="28.7" customHeight="1" x14ac:dyDescent="0.2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28.7" customHeight="1" x14ac:dyDescent="0.2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2:14" s="1" customFormat="1" ht="28.7" customHeight="1" x14ac:dyDescent="0.2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 spans="2:14" s="1" customFormat="1" ht="28.7" customHeight="1" x14ac:dyDescent="0.2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4" s="1" customFormat="1" ht="2.65" customHeight="1" x14ac:dyDescent="0.2"/>
    <row r="105" spans="2:14" s="1" customFormat="1" ht="203.1" customHeight="1" x14ac:dyDescent="0.2">
      <c r="B105" s="18" t="s">
        <v>145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2.65" customHeight="1" x14ac:dyDescent="0.2"/>
    <row r="107" spans="2:14" s="1" customFormat="1" ht="36.950000000000003" customHeight="1" x14ac:dyDescent="0.2">
      <c r="B107" s="24" t="s">
        <v>146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</row>
    <row r="108" spans="2:14" s="1" customFormat="1" ht="2.65" customHeight="1" x14ac:dyDescent="0.2"/>
    <row r="109" spans="2:14" s="1" customFormat="1" ht="37.9" customHeight="1" x14ac:dyDescent="0.2">
      <c r="B109" s="22" t="s">
        <v>137</v>
      </c>
      <c r="C109" s="22"/>
      <c r="D109" s="22"/>
      <c r="E109" s="22"/>
      <c r="F109" s="25" t="s">
        <v>138</v>
      </c>
      <c r="G109" s="25"/>
      <c r="H109" s="25"/>
      <c r="I109" s="25"/>
      <c r="J109" s="25"/>
      <c r="K109" s="25"/>
      <c r="L109" s="25"/>
    </row>
    <row r="110" spans="2:14" s="1" customFormat="1" ht="28.7" customHeight="1" x14ac:dyDescent="0.2"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8.7" customHeight="1" x14ac:dyDescent="0.2"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4" s="1" customFormat="1" ht="28.7" customHeight="1" x14ac:dyDescent="0.2"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2:14" s="1" customFormat="1" ht="28.7" customHeight="1" x14ac:dyDescent="0.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4" s="1" customFormat="1" ht="2.65" customHeight="1" x14ac:dyDescent="0.2"/>
    <row r="115" spans="2:14" s="1" customFormat="1" ht="159.94999999999999" customHeight="1" x14ac:dyDescent="0.2">
      <c r="B115" s="18" t="s">
        <v>147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54.95" customHeight="1" x14ac:dyDescent="0.2">
      <c r="B117" s="18" t="s">
        <v>148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65" customHeight="1" x14ac:dyDescent="0.2"/>
    <row r="119" spans="2:14" s="1" customFormat="1" ht="60" customHeight="1" x14ac:dyDescent="0.2">
      <c r="B119" s="20" t="s">
        <v>149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2.65" customHeight="1" x14ac:dyDescent="0.2"/>
    <row r="121" spans="2:14" s="1" customFormat="1" ht="48" customHeight="1" x14ac:dyDescent="0.2">
      <c r="B121" s="20" t="s">
        <v>150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2:14" s="1" customFormat="1" ht="2.65" customHeight="1" x14ac:dyDescent="0.2"/>
    <row r="123" spans="2:14" s="1" customFormat="1" ht="125.1" customHeight="1" x14ac:dyDescent="0.2">
      <c r="B123" s="18" t="s">
        <v>151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2.65" customHeight="1" x14ac:dyDescent="0.2"/>
    <row r="125" spans="2:14" s="1" customFormat="1" ht="84.95" customHeight="1" x14ac:dyDescent="0.2">
      <c r="B125" s="18" t="s">
        <v>152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2:14" s="1" customFormat="1" ht="86.85" customHeight="1" x14ac:dyDescent="0.2"/>
    <row r="127" spans="2:14" s="1" customFormat="1" ht="17.649999999999999" customHeight="1" x14ac:dyDescent="0.2">
      <c r="I127" s="15" t="s">
        <v>134</v>
      </c>
      <c r="J127" s="15"/>
    </row>
    <row r="128" spans="2:14" s="1" customFormat="1" ht="145.15" customHeight="1" x14ac:dyDescent="0.2"/>
    <row r="129" spans="2:10" s="1" customFormat="1" ht="81.599999999999994" customHeight="1" x14ac:dyDescent="0.2">
      <c r="B129" s="36" t="s">
        <v>153</v>
      </c>
      <c r="C129" s="36"/>
      <c r="D129" s="36"/>
      <c r="E129" s="36"/>
      <c r="F129" s="36"/>
      <c r="G129" s="36"/>
      <c r="H129" s="36"/>
      <c r="I129" s="36"/>
      <c r="J129" s="36"/>
    </row>
    <row r="130" spans="2:10" s="1" customFormat="1" ht="28.7" customHeight="1" x14ac:dyDescent="0.2"/>
  </sheetData>
  <mergeCells count="103"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112:E112"/>
    <mergeCell ref="B113:E113"/>
    <mergeCell ref="B115:N115"/>
    <mergeCell ref="B117:N117"/>
    <mergeCell ref="B119:N119"/>
    <mergeCell ref="F112:L112"/>
    <mergeCell ref="F113:L113"/>
    <mergeCell ref="B105:N105"/>
    <mergeCell ref="F91:M91"/>
    <mergeCell ref="L58:M58"/>
    <mergeCell ref="L73:M73"/>
    <mergeCell ref="L74:M74"/>
    <mergeCell ref="B7:E7"/>
    <mergeCell ref="L85:M85"/>
    <mergeCell ref="L86:M86"/>
    <mergeCell ref="L87:M87"/>
    <mergeCell ref="L63:M63"/>
    <mergeCell ref="L64:M64"/>
    <mergeCell ref="L65:M65"/>
    <mergeCell ref="L66:M66"/>
    <mergeCell ref="L67:M67"/>
    <mergeCell ref="L68:M68"/>
    <mergeCell ref="L69:M69"/>
    <mergeCell ref="B4:D4"/>
    <mergeCell ref="B44:K44"/>
    <mergeCell ref="B49:K49"/>
    <mergeCell ref="B6:D6"/>
    <mergeCell ref="B8:D8"/>
    <mergeCell ref="E14:G14"/>
    <mergeCell ref="G11:N12"/>
    <mergeCell ref="B10:D11"/>
    <mergeCell ref="F90:M90"/>
    <mergeCell ref="B121:N121"/>
    <mergeCell ref="B101:E101"/>
    <mergeCell ref="B102:E102"/>
    <mergeCell ref="B103:E103"/>
    <mergeCell ref="B95:N95"/>
    <mergeCell ref="B97:N97"/>
    <mergeCell ref="B99:E99"/>
    <mergeCell ref="F100:L100"/>
    <mergeCell ref="F101:L101"/>
    <mergeCell ref="F102:L102"/>
    <mergeCell ref="F103:L103"/>
    <mergeCell ref="F99:L99"/>
    <mergeCell ref="B100:E100"/>
    <mergeCell ref="B107:N107"/>
    <mergeCell ref="B109:E109"/>
    <mergeCell ref="B110:E110"/>
    <mergeCell ref="B111:E111"/>
    <mergeCell ref="F109:L109"/>
    <mergeCell ref="F110:L110"/>
    <mergeCell ref="F111:L111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123:N123"/>
    <mergeCell ref="B125:N125"/>
    <mergeCell ref="L59:M59"/>
    <mergeCell ref="L60:M60"/>
    <mergeCell ref="L61:M61"/>
    <mergeCell ref="L62:M62"/>
    <mergeCell ref="B3:E3"/>
    <mergeCell ref="B5:E5"/>
    <mergeCell ref="L88:M88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75:M75"/>
    <mergeCell ref="L76:M76"/>
    <mergeCell ref="L77:M77"/>
    <mergeCell ref="L78:M78"/>
    <mergeCell ref="L79:M79"/>
    <mergeCell ref="L70:M70"/>
    <mergeCell ref="L71:M71"/>
    <mergeCell ref="L72:M7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2023-10-18T07:05:15Z</cp:lastPrinted>
  <dcterms:created xsi:type="dcterms:W3CDTF">2023-10-17T11:44:06Z</dcterms:created>
  <dcterms:modified xsi:type="dcterms:W3CDTF">2023-10-18T07:05:21Z</dcterms:modified>
</cp:coreProperties>
</file>