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4\Nadlimity\NLZ 003_05_2024 PČ OZ Tribeč 2024-202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zákazku'!$A$1:$G$179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<sst xmlns="http://schemas.openxmlformats.org/spreadsheetml/2006/main" count="613" uniqueCount="268">
  <si>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</si>
  <si>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</si>
  <si>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</si>
  <si>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</si>
  <si>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</si>
  <si>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</si>
  <si>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</si>
  <si>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</si>
  <si>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</si>
  <si>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</si>
  <si>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</si>
  <si>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</si>
  <si>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</si>
  <si>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</si>
  <si>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</si>
  <si>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</si>
  <si>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</si>
  <si>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</si>
  <si>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</si>
  <si>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</si>
  <si>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</si>
  <si>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</si>
  <si>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</si>
  <si>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</si>
  <si>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</si>
  <si>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</si>
  <si>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</si>
  <si>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</si>
  <si>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</si>
  <si>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</si>
  <si>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</si>
  <si>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</si>
  <si>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</si>
  <si>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</si>
  <si>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</si>
  <si>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</si>
  <si>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</si>
  <si>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</si>
  <si>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</si>
  <si>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</si>
  <si>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</si>
  <si>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</si>
  <si>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</si>
  <si>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</si>
  <si>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</si>
  <si>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</si>
  <si>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</si>
  <si>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</si>
  <si>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</si>
  <si>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</si>
  <si>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</si>
  <si>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</si>
  <si>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</si>
  <si>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</si>
  <si>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</si>
  <si>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</si>
  <si>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</si>
  <si>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</si>
  <si>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</si>
  <si>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</si>
  <si>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</si>
  <si>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</si>
  <si>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</si>
  <si>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</si>
  <si>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</si>
  <si>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</si>
  <si>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</si>
  <si>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</si>
  <si>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</si>
  <si>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</si>
  <si>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</si>
  <si>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</si>
  <si>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</si>
  <si>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</si>
  <si>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</si>
  <si>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</si>
  <si>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</si>
  <si>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</si>
  <si>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</si>
  <si>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</si>
  <si>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</si>
  <si>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</si>
  <si>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</si>
  <si>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</si>
  <si>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</si>
  <si>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</si>
  <si>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</si>
  <si>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</si>
  <si>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</si>
  <si>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</si>
  <si>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</si>
  <si>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</si>
  <si>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</si>
  <si>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</si>
  <si>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</si>
  <si>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</si>
  <si>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</si>
  <si>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</si>
  <si>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</si>
  <si>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</si>
  <si>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</si>
  <si>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</si>
  <si>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</si>
  <si>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</si>
  <si>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</si>
  <si>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</si>
  <si>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</si>
  <si>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</si>
  <si>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</si>
  <si>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</si>
  <si>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</si>
  <si>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</si>
  <si>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</si>
  <si>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</si>
  <si>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</si>
  <si>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</si>
  <si>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</si>
  <si>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</si>
  <si>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</si>
  <si>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</si>
  <si>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</si>
  <si>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</si>
  <si>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</si>
  <si>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</si>
  <si>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</si>
  <si>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</si>
  <si>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</si>
  <si>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</si>
  <si>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</si>
  <si>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</si>
  <si>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</si>
  <si>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</si>
  <si>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</si>
  <si>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</si>
  <si>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</si>
  <si>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</si>
  <si>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</si>
  <si>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</si>
  <si>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</si>
  <si>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</si>
  <si>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</si>
  <si>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</si>
  <si>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</si>
  <si>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</si>
  <si>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</si>
  <si>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</si>
  <si>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</si>
  <si>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</si>
  <si>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</si>
  <si>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</si>
  <si>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</si>
  <si>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</si>
  <si>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</si>
  <si>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</si>
  <si>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</si>
  <si>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</si>
  <si>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</si>
  <si>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</si>
  <si>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</si>
  <si>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</si>
  <si>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</si>
  <si>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</si>
  <si>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</si>
  <si>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</si>
  <si>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</si>
  <si>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</si>
  <si>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</si>
  <si>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</si>
  <si>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</si>
  <si>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</si>
  <si>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</si>
  <si>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</si>
  <si>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</si>
  <si>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</si>
  <si>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</si>
  <si>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</si>
  <si>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</si>
  <si>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</si>
  <si>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</si>
  <si>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</si>
  <si>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</si>
  <si>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</si>
  <si>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</si>
  <si>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</si>
  <si>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</si>
  <si>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</si>
  <si>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</si>
  <si>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</si>
  <si>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</si>
  <si>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</si>
  <si>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</si>
  <si>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</si>
  <si>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</si>
  <si>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</si>
  <si>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</si>
  <si>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</si>
  <si>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</si>
  <si>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</si>
  <si>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</si>
  <si>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</si>
  <si>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</si>
  <si>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</si>
  <si>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</si>
  <si>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</si>
  <si>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</si>
  <si>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</si>
  <si>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</si>
  <si>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</si>
  <si>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</si>
  <si>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</si>
  <si>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</si>
  <si>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</si>
  <si>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</si>
  <si>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</si>
  <si>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</si>
  <si>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</si>
  <si>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</si>
  <si>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</si>
  <si>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</si>
  <si>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</si>
  <si>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</si>
  <si>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</si>
  <si>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</si>
  <si>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</si>
  <si>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</si>
  <si>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</si>
  <si>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</si>
  <si>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</si>
  <si>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</si>
  <si>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</si>
  <si>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</si>
  <si>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</si>
  <si>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</si>
  <si>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</si>
  <si>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</si>
  <si>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</si>
  <si>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</si>
  <si>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</si>
  <si>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</si>
  <si>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</si>
  <si>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</si>
  <si>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</si>
  <si>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</si>
  <si>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</si>
  <si>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</si>
  <si>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</si>
  <si>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</si>
  <si>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</si>
  <si>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</si>
  <si>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</si>
  <si>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</si>
  <si>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</si>
  <si>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</si>
  <si>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</si>
  <si>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</si>
  <si>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</si>
  <si>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</si>
  <si>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</si>
  <si>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</si>
  <si>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</si>
  <si>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</si>
  <si>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</si>
  <si>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</si>
  <si>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</si>
  <si>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</si>
  <si>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VC 5 LS Šášov</t>
  </si>
  <si>
    <t>9 osôb</t>
  </si>
  <si>
    <t>Lesnícke služby v pestovnej činnosti na organizačnej zložke OZ Tribeč na obdobie 2024 – 2026 VC 5 LS Šášov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</si>
</sst>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5" fillId="5" borderId="0" xfId="1" applyFont="1" applyFill="1"/>
    <xf numFmtId="0" fontId="5" fillId="0" borderId="0" xfId="1" applyFont="1" applyAlignment="1">
      <alignment vertical="center"/>
    </xf>
    <xf numFmtId="165" fontId="2" fillId="0" borderId="5" xfId="1" applyNumberFormat="1" applyBorder="1" applyAlignment="1">
      <alignment vertical="center"/>
    </xf>
    <xf numFmtId="165" fontId="2" fillId="2" borderId="5" xfId="1" applyNumberFormat="1" applyFill="1" applyBorder="1" applyAlignment="1" applyProtection="1">
      <alignment vertical="center"/>
      <protection locked="0"/>
    </xf>
    <xf numFmtId="165" fontId="4" fillId="0" borderId="5" xfId="1" applyNumberFormat="1" applyFont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57149</xdr:rowOff>
    </xdr:from>
    <xdr:to>
      <xdr:col>2</xdr:col>
      <xdr:colOff>0</xdr:colOff>
      <xdr:row>178</xdr:row>
      <xdr:rowOff>133350</xdr:rowOff>
    </xdr:to>
    <xdr:sp macro="" textlink="">
      <xdr:nvSpPr>
        <xdr:cNvPr id="3" name="BlokTextu 2"/>
        <xdr:cNvSpPr txBox="1"/>
      </xdr:nvSpPr>
      <xdr:spPr>
        <a:xfrm>
          <a:off x="304800" y="55568849"/>
          <a:ext cx="3990975" cy="3533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G161" sqref="G161"/>
    </sheetView>
  </sheetViews>
  <sheetFormatPr defaultRowHeight="12.75" x14ac:dyDescent="0.2"/>
  <cols>
    <col min="1" max="1" width="4.85546875" style="4" customWidth="1"/>
    <col min="2" max="2" width="59.5703125" style="4" customWidth="1"/>
    <col min="3" max="3" width="48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5" customHeight="1" x14ac:dyDescent="0.25">
      <c r="A2" s="108" t="s">
        <v>8</v>
      </c>
      <c r="B2" s="108"/>
      <c r="C2" s="84" t="s">
        <v>265</v>
      </c>
      <c r="D2" s="2"/>
      <c r="H2" s="70"/>
    </row>
    <row r="3" spans="1:8" s="3" customFormat="1" ht="16.5" customHeight="1" x14ac:dyDescent="0.25">
      <c r="A3" s="108"/>
      <c r="B3" s="108"/>
      <c r="C3" s="108" t="s">
        <v>267</v>
      </c>
      <c r="D3" s="108"/>
      <c r="E3" s="108"/>
      <c r="F3" s="108"/>
      <c r="G3" s="108"/>
      <c r="H3" s="71"/>
    </row>
    <row r="4" spans="1:8" s="1" customFormat="1" ht="18.75" customHeight="1" x14ac:dyDescent="0.25">
      <c r="A4" s="108" t="s">
        <v>264</v>
      </c>
      <c r="B4" s="108"/>
      <c r="C4" s="85" t="s">
        <v>266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4</v>
      </c>
      <c r="F7" s="79">
        <v>61.42</v>
      </c>
      <c r="G7" s="80">
        <f t="shared" ref="G7:G38" si="0">F7*E7</f>
        <v>245.68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267</v>
      </c>
      <c r="F8" s="79">
        <v>54.46</v>
      </c>
      <c r="G8" s="80">
        <f t="shared" si="0"/>
        <v>14540.82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231</v>
      </c>
      <c r="F10" s="79">
        <v>37.409999999999997</v>
      </c>
      <c r="G10" s="80">
        <f t="shared" si="0"/>
        <v>8641.7099999999991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0</v>
      </c>
      <c r="F12" s="79"/>
      <c r="G12" s="80">
        <f t="shared" si="0"/>
        <v>0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/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/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/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0</v>
      </c>
      <c r="F22" s="79"/>
      <c r="G22" s="80">
        <f t="shared" si="0"/>
        <v>0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104</v>
      </c>
      <c r="F23" s="79">
        <v>8.6999999999999993</v>
      </c>
      <c r="G23" s="80">
        <f t="shared" si="0"/>
        <v>904.8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/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0</v>
      </c>
      <c r="F25" s="79"/>
      <c r="G25" s="80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/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7590</v>
      </c>
      <c r="F28" s="79">
        <v>4.5999999999999996</v>
      </c>
      <c r="G28" s="80">
        <f t="shared" si="0"/>
        <v>34914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0</v>
      </c>
      <c r="F29" s="79"/>
      <c r="G29" s="80">
        <f t="shared" si="0"/>
        <v>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/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/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4140</v>
      </c>
      <c r="F35" s="79">
        <v>8.35</v>
      </c>
      <c r="G35" s="80">
        <f t="shared" si="0"/>
        <v>34569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/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/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/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/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4</v>
      </c>
      <c r="F42" s="79">
        <v>7.47</v>
      </c>
      <c r="G42" s="80">
        <f t="shared" si="1"/>
        <v>29.88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4</v>
      </c>
      <c r="F43" s="79">
        <v>4.8499999999999996</v>
      </c>
      <c r="G43" s="80">
        <f t="shared" si="1"/>
        <v>19.399999999999999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5520</v>
      </c>
      <c r="F44" s="79">
        <v>6.36</v>
      </c>
      <c r="G44" s="80">
        <f t="shared" si="1"/>
        <v>35107.200000000004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4</v>
      </c>
      <c r="F45" s="79">
        <v>396.89</v>
      </c>
      <c r="G45" s="80">
        <f t="shared" si="1"/>
        <v>1587.56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4</v>
      </c>
      <c r="F46" s="79">
        <v>475.89</v>
      </c>
      <c r="G46" s="80">
        <f t="shared" si="1"/>
        <v>1903.56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4</v>
      </c>
      <c r="F47" s="79">
        <v>1406.34</v>
      </c>
      <c r="G47" s="80">
        <f t="shared" si="1"/>
        <v>5625.36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0</v>
      </c>
      <c r="F49" s="79"/>
      <c r="G49" s="80">
        <f t="shared" si="1"/>
        <v>0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4</v>
      </c>
      <c r="F50" s="79">
        <v>8.6999999999999993</v>
      </c>
      <c r="G50" s="80">
        <f t="shared" si="1"/>
        <v>34.799999999999997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/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0</v>
      </c>
      <c r="F53" s="79"/>
      <c r="G53" s="80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/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/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0</v>
      </c>
      <c r="F58" s="79"/>
      <c r="G58" s="80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0</v>
      </c>
      <c r="F59" s="79"/>
      <c r="G59" s="80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/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/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352</v>
      </c>
      <c r="F66" s="79">
        <v>7.87</v>
      </c>
      <c r="G66" s="80">
        <f t="shared" si="1"/>
        <v>2770.2400000000002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690</v>
      </c>
      <c r="F68" s="79">
        <v>7.87</v>
      </c>
      <c r="G68" s="80">
        <f t="shared" si="1"/>
        <v>5430.3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3671</v>
      </c>
      <c r="F69" s="79">
        <v>9.25</v>
      </c>
      <c r="G69" s="80">
        <f t="shared" si="1"/>
        <v>33956.75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4091</v>
      </c>
      <c r="F70" s="79">
        <v>13.23</v>
      </c>
      <c r="G70" s="80">
        <f t="shared" si="1"/>
        <v>54123.93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953</v>
      </c>
      <c r="F71" s="79">
        <v>22.89</v>
      </c>
      <c r="G71" s="80">
        <f t="shared" ref="G71:G102" si="2">F71*E71</f>
        <v>21814.170000000002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4</v>
      </c>
      <c r="F72" s="79">
        <v>11.24</v>
      </c>
      <c r="G72" s="80">
        <f t="shared" si="2"/>
        <v>44.96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4</v>
      </c>
      <c r="F73" s="79">
        <v>11.24</v>
      </c>
      <c r="G73" s="80">
        <f t="shared" si="2"/>
        <v>44.96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4</v>
      </c>
      <c r="F74" s="79">
        <v>11.24</v>
      </c>
      <c r="G74" s="80">
        <f t="shared" si="2"/>
        <v>44.96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21</v>
      </c>
      <c r="F75" s="79">
        <v>8.27</v>
      </c>
      <c r="G75" s="80">
        <f t="shared" si="2"/>
        <v>173.67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/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207</v>
      </c>
      <c r="F78" s="79">
        <v>0.44</v>
      </c>
      <c r="G78" s="80">
        <f t="shared" si="2"/>
        <v>91.08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/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104</v>
      </c>
      <c r="F81" s="79">
        <v>7.95</v>
      </c>
      <c r="G81" s="80">
        <f t="shared" si="2"/>
        <v>826.80000000000007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/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/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/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/>
      <c r="F90" s="79"/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4</v>
      </c>
      <c r="F91" s="79">
        <v>7.95</v>
      </c>
      <c r="G91" s="80">
        <f t="shared" si="2"/>
        <v>31.8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3864</v>
      </c>
      <c r="F92" s="79">
        <v>7.95</v>
      </c>
      <c r="G92" s="80">
        <f t="shared" si="2"/>
        <v>30718.799999999999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/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/>
      <c r="F94" s="79"/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/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/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2415</v>
      </c>
      <c r="F102" s="79">
        <v>7.95</v>
      </c>
      <c r="G102" s="80">
        <f t="shared" si="2"/>
        <v>19199.25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2070</v>
      </c>
      <c r="F103" s="79">
        <v>9.6</v>
      </c>
      <c r="G103" s="80">
        <f t="shared" ref="G103:G134" si="3">F103*E103</f>
        <v>19872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/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69</v>
      </c>
      <c r="F107" s="79">
        <v>8.6999999999999993</v>
      </c>
      <c r="G107" s="80">
        <f t="shared" si="3"/>
        <v>600.29999999999995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/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4</v>
      </c>
      <c r="F109" s="79">
        <v>8.15</v>
      </c>
      <c r="G109" s="80">
        <f t="shared" si="3"/>
        <v>32.6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4</v>
      </c>
      <c r="F110" s="79">
        <v>7.95</v>
      </c>
      <c r="G110" s="80">
        <f t="shared" si="3"/>
        <v>31.8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4</v>
      </c>
      <c r="F112" s="79">
        <v>3.36</v>
      </c>
      <c r="G112" s="80">
        <f t="shared" si="3"/>
        <v>13.44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17</v>
      </c>
      <c r="F113" s="79">
        <v>9.4</v>
      </c>
      <c r="G113" s="80">
        <f t="shared" si="3"/>
        <v>159.80000000000001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1725</v>
      </c>
      <c r="F114" s="79">
        <v>4.78</v>
      </c>
      <c r="G114" s="80">
        <f t="shared" si="3"/>
        <v>8245.5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4</v>
      </c>
      <c r="F115" s="79">
        <v>3.26</v>
      </c>
      <c r="G115" s="80">
        <f t="shared" si="3"/>
        <v>13.04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2070</v>
      </c>
      <c r="F116" s="79">
        <v>1.22</v>
      </c>
      <c r="G116" s="80">
        <f t="shared" si="3"/>
        <v>2525.4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/>
      <c r="F118" s="79"/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/>
      <c r="F119" s="79"/>
      <c r="G119" s="80">
        <f t="shared" si="3"/>
        <v>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/>
      <c r="F120" s="79"/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/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4</v>
      </c>
      <c r="F128" s="82">
        <v>0.8</v>
      </c>
      <c r="G128" s="80">
        <f t="shared" si="3"/>
        <v>3.2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4</v>
      </c>
      <c r="F129" s="82">
        <v>5.13</v>
      </c>
      <c r="G129" s="80">
        <f t="shared" si="3"/>
        <v>20.52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/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4</v>
      </c>
      <c r="F135" s="82">
        <v>203.68</v>
      </c>
      <c r="G135" s="80">
        <f t="shared" ref="G135" si="4">F135*E135</f>
        <v>814.72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166</v>
      </c>
      <c r="F136" s="82">
        <v>100.17</v>
      </c>
      <c r="G136" s="80">
        <f t="shared" ref="G136:G139" si="5">F136*E136</f>
        <v>16628.22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4</v>
      </c>
      <c r="F139" s="82">
        <v>7.95</v>
      </c>
      <c r="G139" s="80">
        <f t="shared" si="5"/>
        <v>31.8</v>
      </c>
      <c r="H139" s="4" t="s">
        <v>256</v>
      </c>
    </row>
    <row r="140" spans="1:10" s="40" customFormat="1" ht="17.25" customHeight="1" x14ac:dyDescent="0.25">
      <c r="A140" s="97" t="s">
        <v>234</v>
      </c>
      <c r="B140" s="97"/>
      <c r="C140" s="41"/>
      <c r="D140" s="42"/>
      <c r="E140" s="43"/>
      <c r="F140" s="44"/>
      <c r="G140" s="73">
        <f>SUM(G7:G139)</f>
        <v>356387.77999999985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98"/>
      <c r="D149" s="99"/>
      <c r="E149" s="34"/>
      <c r="F149" s="34"/>
    </row>
    <row r="150" spans="2:6" ht="15.75" x14ac:dyDescent="0.25">
      <c r="B150" s="13" t="s">
        <v>3</v>
      </c>
      <c r="C150" s="98"/>
      <c r="D150" s="99"/>
      <c r="E150" s="34"/>
      <c r="F150" s="34"/>
    </row>
    <row r="151" spans="2:6" ht="15.75" customHeight="1" x14ac:dyDescent="0.25">
      <c r="B151" s="33" t="s">
        <v>25</v>
      </c>
      <c r="C151" s="98"/>
      <c r="D151" s="99"/>
      <c r="E151" s="34"/>
      <c r="F151" s="34"/>
    </row>
    <row r="152" spans="2:6" ht="15.75" customHeight="1" x14ac:dyDescent="0.25">
      <c r="B152" s="17" t="s">
        <v>212</v>
      </c>
      <c r="C152" s="98"/>
      <c r="D152" s="99"/>
      <c r="E152" s="34"/>
      <c r="F152" s="34"/>
    </row>
    <row r="153" spans="2:6" ht="15.75" customHeight="1" x14ac:dyDescent="0.25">
      <c r="B153" s="17" t="s">
        <v>213</v>
      </c>
      <c r="C153" s="98"/>
      <c r="D153" s="99"/>
      <c r="E153" s="34"/>
      <c r="F153" s="34"/>
    </row>
    <row r="154" spans="2:6" ht="15.75" customHeight="1" x14ac:dyDescent="0.25">
      <c r="B154" s="17" t="s">
        <v>214</v>
      </c>
      <c r="C154" s="98"/>
      <c r="D154" s="99"/>
      <c r="E154" s="34"/>
      <c r="F154" s="34"/>
    </row>
    <row r="155" spans="2:6" ht="15.75" customHeight="1" x14ac:dyDescent="0.25">
      <c r="B155" s="17" t="s">
        <v>215</v>
      </c>
      <c r="C155" s="98"/>
      <c r="D155" s="99"/>
      <c r="E155" s="34"/>
      <c r="F155" s="34"/>
    </row>
    <row r="156" spans="2:6" ht="15.75" customHeight="1" x14ac:dyDescent="0.25">
      <c r="B156" s="17" t="s">
        <v>210</v>
      </c>
      <c r="C156" s="98"/>
      <c r="D156" s="99"/>
      <c r="E156" s="34"/>
      <c r="F156" s="34"/>
    </row>
    <row r="157" spans="2:6" ht="15.75" customHeight="1" x14ac:dyDescent="0.25">
      <c r="B157" s="17" t="s">
        <v>211</v>
      </c>
      <c r="C157" s="98"/>
      <c r="D157" s="99"/>
      <c r="E157" s="34"/>
      <c r="F157" s="34"/>
    </row>
    <row r="158" spans="2:6" ht="15.75" customHeight="1" x14ac:dyDescent="0.25">
      <c r="B158" s="17" t="s">
        <v>216</v>
      </c>
      <c r="C158" s="98"/>
      <c r="D158" s="99"/>
      <c r="E158" s="34"/>
      <c r="F158" s="34"/>
    </row>
    <row r="159" spans="2:6" ht="15.75" customHeight="1" x14ac:dyDescent="0.25">
      <c r="B159" s="33" t="s">
        <v>24</v>
      </c>
      <c r="C159" s="98"/>
      <c r="D159" s="99"/>
      <c r="E159" s="34"/>
      <c r="F159" s="34"/>
    </row>
    <row r="160" spans="2:6" ht="15.75" x14ac:dyDescent="0.25">
      <c r="B160" s="33" t="s">
        <v>26</v>
      </c>
      <c r="C160" s="98"/>
      <c r="D160" s="9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11" t="s">
        <v>233</v>
      </c>
      <c r="D165" s="112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109" t="s">
        <v>232</v>
      </c>
      <c r="D166" s="110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193205.9499999999</v>
      </c>
      <c r="F166" s="87"/>
      <c r="G166" s="77">
        <f>ROUND(F166/E166,3)</f>
        <v>0</v>
      </c>
    </row>
    <row r="167" spans="2:7" ht="26.25" customHeight="1" x14ac:dyDescent="0.25">
      <c r="B167"/>
      <c r="C167" s="95" t="s">
        <v>239</v>
      </c>
      <c r="D167" s="96"/>
      <c r="E167" s="86">
        <f>SUBTOTAL(9,G40,G53,G54,G57,G59,G61,G64,G66,G68,G69,G70,G71,G72,G73,G74,G76,G79,G84,G85,G90,G93,G96,G98,G100,G103,G109,G112,G113,G114,G124,G125,G126,G131,G132,G136,G137)</f>
        <v>163181.83000000002</v>
      </c>
      <c r="F167" s="87"/>
      <c r="G167" s="77">
        <f t="shared" ref="G167" si="6">ROUND(F167/E167,3)</f>
        <v>0</v>
      </c>
    </row>
    <row r="168" spans="2:7" ht="24" customHeight="1" x14ac:dyDescent="0.25">
      <c r="B168"/>
      <c r="C168" s="93" t="s">
        <v>240</v>
      </c>
      <c r="D168" s="94"/>
      <c r="E168" s="86">
        <f>SUBTOTAL(9,G15,G16,G24,G26,G27,G33,G34,G77,G80,G87,G94,G101)</f>
        <v>0</v>
      </c>
      <c r="F168" s="87"/>
      <c r="G168" s="77"/>
    </row>
    <row r="169" spans="2:7" ht="15" customHeight="1" x14ac:dyDescent="0.25">
      <c r="B169"/>
      <c r="C169" s="91" t="s">
        <v>241</v>
      </c>
      <c r="D169" s="92"/>
      <c r="E169" s="86">
        <f>SUBTOTAL(9,G118)</f>
        <v>0</v>
      </c>
      <c r="F169" s="87"/>
      <c r="G169" s="77"/>
    </row>
    <row r="170" spans="2:7" ht="15" x14ac:dyDescent="0.25">
      <c r="B170"/>
      <c r="C170" s="89" t="s">
        <v>234</v>
      </c>
      <c r="D170" s="90"/>
      <c r="E170" s="88">
        <f>SUM(E166:E169)</f>
        <v>356387.77999999991</v>
      </c>
      <c r="F170" s="88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Orp17cqrtM0oP6opzB6fvWiU02rD38JLOGFYyC/6WQI3g6cjE3GugigYonLqJZnsejil0kHim145+pRcRIVuXw==" saltValue="PalfKxLpsjRzlsqr427JAg==" spinCount="100000" sheet="1" objects="1" scenarios="1"/>
  <protectedRanges>
    <protectedRange sqref="C143:F144 C149:D160 F166:F169" name="Rozsah1"/>
  </protectedRanges>
  <autoFilter ref="A6:J141"/>
  <mergeCells count="27">
    <mergeCell ref="A2:B3"/>
    <mergeCell ref="C3:G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</mergeCells>
  <pageMargins left="0.23622047244094491" right="0.23622047244094491" top="0.35433070866141736" bottom="0.35433070866141736" header="0.31496062992125984" footer="0.31496062992125984"/>
  <pageSetup paperSize="9" scale="83" fitToHeight="0" orientation="landscape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2022-11-22T06:49:00Z</cp:lastPrinted>
  <dcterms:created xsi:type="dcterms:W3CDTF">2012-03-14T10:26:47Z</dcterms:created>
  <dcterms:modified xsi:type="dcterms:W3CDTF">2024-02-07T05:34:44Z</dcterms:modified>
</cp:coreProperties>
</file>