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OIVZ\Kummer\VO\2024\VO Uničovská bet\"/>
    </mc:Choice>
  </mc:AlternateContent>
  <xr:revisionPtr revIDLastSave="0" documentId="13_ncr:1_{D1B56656-BCC2-4956-BA5E-0F081021F2A4}" xr6:coauthVersionLast="47" xr6:coauthVersionMax="47" xr10:uidLastSave="{00000000-0000-0000-0000-000000000000}"/>
  <bookViews>
    <workbookView xWindow="-120" yWindow="-120" windowWidth="29040" windowHeight="15720" xr2:uid="{9E7C34EF-EE83-477E-945B-C0F22DB82379}"/>
  </bookViews>
  <sheets>
    <sheet name="Rozpočet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6" i="2" l="1"/>
  <c r="G46" i="2"/>
  <c r="I46" i="2" s="1"/>
  <c r="H17" i="2"/>
  <c r="G17" i="2"/>
  <c r="H49" i="2"/>
  <c r="G49" i="2"/>
  <c r="H28" i="2"/>
  <c r="G28" i="2"/>
  <c r="H25" i="2"/>
  <c r="G25" i="2"/>
  <c r="H16" i="2"/>
  <c r="G16" i="2"/>
  <c r="H15" i="2"/>
  <c r="G15" i="2"/>
  <c r="H14" i="2"/>
  <c r="G14" i="2"/>
  <c r="H13" i="2"/>
  <c r="G13" i="2"/>
  <c r="H32" i="2"/>
  <c r="G32" i="2"/>
  <c r="H39" i="2"/>
  <c r="G39" i="2"/>
  <c r="H38" i="2"/>
  <c r="G38" i="2"/>
  <c r="H35" i="2"/>
  <c r="G35" i="2"/>
  <c r="H36" i="2"/>
  <c r="G36" i="2"/>
  <c r="H34" i="2"/>
  <c r="G34" i="2"/>
  <c r="H33" i="2"/>
  <c r="G33" i="2"/>
  <c r="H27" i="2"/>
  <c r="G27" i="2"/>
  <c r="H22" i="2"/>
  <c r="G22" i="2"/>
  <c r="H9" i="2"/>
  <c r="G9" i="2"/>
  <c r="H11" i="2"/>
  <c r="G11" i="2"/>
  <c r="H10" i="2"/>
  <c r="G10" i="2"/>
  <c r="G42" i="2"/>
  <c r="H42" i="2"/>
  <c r="H37" i="2"/>
  <c r="G37" i="2"/>
  <c r="H31" i="2"/>
  <c r="G31" i="2"/>
  <c r="H20" i="2"/>
  <c r="G20" i="2"/>
  <c r="H21" i="2"/>
  <c r="G21" i="2"/>
  <c r="H45" i="2"/>
  <c r="G45" i="2"/>
  <c r="H24" i="2"/>
  <c r="G24" i="2"/>
  <c r="H23" i="2"/>
  <c r="G23" i="2"/>
  <c r="H44" i="2"/>
  <c r="G44" i="2"/>
  <c r="H43" i="2"/>
  <c r="G43" i="2"/>
  <c r="H12" i="2"/>
  <c r="G12" i="2"/>
  <c r="H41" i="2"/>
  <c r="G41" i="2"/>
  <c r="H30" i="2"/>
  <c r="G30" i="2"/>
  <c r="H40" i="2"/>
  <c r="G40" i="2"/>
  <c r="H52" i="2"/>
  <c r="G52" i="2"/>
  <c r="H51" i="2"/>
  <c r="G51" i="2"/>
  <c r="H50" i="2"/>
  <c r="G50" i="2"/>
  <c r="H48" i="2"/>
  <c r="G48" i="2"/>
  <c r="H47" i="2"/>
  <c r="G47" i="2"/>
  <c r="H29" i="2"/>
  <c r="G29" i="2"/>
  <c r="H26" i="2"/>
  <c r="G26" i="2"/>
  <c r="H8" i="2"/>
  <c r="G8" i="2"/>
  <c r="H19" i="2"/>
  <c r="G19" i="2"/>
  <c r="H18" i="2"/>
  <c r="G18" i="2"/>
  <c r="H7" i="2"/>
  <c r="G7" i="2"/>
  <c r="H6" i="2"/>
  <c r="G6" i="2"/>
  <c r="H5" i="2"/>
  <c r="G5" i="2"/>
  <c r="H4" i="2"/>
  <c r="G4" i="2"/>
  <c r="I28" i="2" l="1"/>
  <c r="I17" i="2"/>
  <c r="I49" i="2"/>
  <c r="I25" i="2"/>
  <c r="I14" i="2"/>
  <c r="I16" i="2"/>
  <c r="I15" i="2"/>
  <c r="I13" i="2"/>
  <c r="I32" i="2"/>
  <c r="I39" i="2"/>
  <c r="I38" i="2"/>
  <c r="I35" i="2"/>
  <c r="I36" i="2"/>
  <c r="I34" i="2"/>
  <c r="I33" i="2"/>
  <c r="I27" i="2"/>
  <c r="I22" i="2"/>
  <c r="I10" i="2"/>
  <c r="I9" i="2"/>
  <c r="I11" i="2"/>
  <c r="I42" i="2"/>
  <c r="I37" i="2"/>
  <c r="I31" i="2"/>
  <c r="I20" i="2"/>
  <c r="I21" i="2"/>
  <c r="I43" i="2"/>
  <c r="I23" i="2"/>
  <c r="I45" i="2"/>
  <c r="I44" i="2"/>
  <c r="I24" i="2"/>
  <c r="I12" i="2"/>
  <c r="I41" i="2"/>
  <c r="I30" i="2"/>
  <c r="I40" i="2"/>
  <c r="I52" i="2"/>
  <c r="I18" i="2"/>
  <c r="I6" i="2"/>
  <c r="I50" i="2"/>
  <c r="I48" i="2"/>
  <c r="I5" i="2"/>
  <c r="I4" i="2"/>
  <c r="I19" i="2"/>
  <c r="I26" i="2"/>
  <c r="I47" i="2"/>
  <c r="I7" i="2"/>
  <c r="I8" i="2"/>
  <c r="I29" i="2"/>
  <c r="I51" i="2"/>
  <c r="I3" i="2" l="1"/>
  <c r="I53" i="2" l="1"/>
  <c r="I54" i="2" s="1"/>
  <c r="I55" i="2" l="1"/>
</calcChain>
</file>

<file path=xl/sharedStrings.xml><?xml version="1.0" encoding="utf-8"?>
<sst xmlns="http://schemas.openxmlformats.org/spreadsheetml/2006/main" count="113" uniqueCount="72">
  <si>
    <t>Popis položky</t>
  </si>
  <si>
    <t>Cena materiálu</t>
  </si>
  <si>
    <t>Cena montáže</t>
  </si>
  <si>
    <t>Cena materiálu celkem</t>
  </si>
  <si>
    <t>Cena montáže celkem</t>
  </si>
  <si>
    <t>Cena celkem</t>
  </si>
  <si>
    <t>kus</t>
  </si>
  <si>
    <t>Počet mj</t>
  </si>
  <si>
    <t>mj</t>
  </si>
  <si>
    <t>Cena bez DPH</t>
  </si>
  <si>
    <t>Cena  DPH</t>
  </si>
  <si>
    <t>Cena s DPH</t>
  </si>
  <si>
    <t>Elektromontáže</t>
  </si>
  <si>
    <t>soub</t>
  </si>
  <si>
    <t>m</t>
  </si>
  <si>
    <t>podružný mat.</t>
  </si>
  <si>
    <t>Město Šternberk</t>
  </si>
  <si>
    <t>stožárová výzbroj</t>
  </si>
  <si>
    <t>m2</t>
  </si>
  <si>
    <t>kopoflex 63</t>
  </si>
  <si>
    <t>výkop jámy + stožárové pouzdro</t>
  </si>
  <si>
    <t>revize a zkoušky</t>
  </si>
  <si>
    <t>doprava</t>
  </si>
  <si>
    <t>gedetické zaměření</t>
  </si>
  <si>
    <t>montážní plošina</t>
  </si>
  <si>
    <t>dny</t>
  </si>
  <si>
    <t>č.p.</t>
  </si>
  <si>
    <t>kabel CYKY 4x16</t>
  </si>
  <si>
    <t>folie</t>
  </si>
  <si>
    <t>zemnící svorky</t>
  </si>
  <si>
    <t>pískové lože</t>
  </si>
  <si>
    <t>m3</t>
  </si>
  <si>
    <t>FeZn pásek</t>
  </si>
  <si>
    <t>výkop a zához kabelové rýhy</t>
  </si>
  <si>
    <t>úprava terénu</t>
  </si>
  <si>
    <t>napojení zemnění na stožár (svorka ,drát,bužírka)</t>
  </si>
  <si>
    <t xml:space="preserve">Likvidace zeminy </t>
  </si>
  <si>
    <t>naložení výkopku</t>
  </si>
  <si>
    <t>odvoz zeminy do 10km</t>
  </si>
  <si>
    <t>kabel CYKY 3x1,5</t>
  </si>
  <si>
    <t>Stavební úpravy VO ul.Uničovská, Šternberk</t>
  </si>
  <si>
    <t>demontáž betonového sloupu (sloup,výložník,svítidlo)</t>
  </si>
  <si>
    <t>demontáž vrchniho vedení</t>
  </si>
  <si>
    <t>t</t>
  </si>
  <si>
    <t>Likvidace odpadu Fe vč.naložení a odvozu .</t>
  </si>
  <si>
    <t>řezání spáry</t>
  </si>
  <si>
    <t>odstranění krytu komunikace do 20cm</t>
  </si>
  <si>
    <t>lože pod komunikaci</t>
  </si>
  <si>
    <t>lože pod chodník</t>
  </si>
  <si>
    <t>oprava kom.asfalt.</t>
  </si>
  <si>
    <t>zalití spáry</t>
  </si>
  <si>
    <t>rozdláždění a opětovné zadláždění chodníků</t>
  </si>
  <si>
    <t>Likvidace odpadu železobeton vč.naložení a odvozu (sloup beton)</t>
  </si>
  <si>
    <t>Likvidace betonu vč.naložení, odvozu na skládku popl. za skládku</t>
  </si>
  <si>
    <t>svítidlo Marut  G2 L03 9k0 727 T504 C; Street Luminaire</t>
  </si>
  <si>
    <t>výložník VUD1/1000-89</t>
  </si>
  <si>
    <t>napojeni vodičů do 16</t>
  </si>
  <si>
    <t>napojeni vodičů do 1,5</t>
  </si>
  <si>
    <t>kabel AES 2x25</t>
  </si>
  <si>
    <t>kotevní svorka 2x25</t>
  </si>
  <si>
    <t>nosná svorka 2x25</t>
  </si>
  <si>
    <t>propichávací svorka 16-120/1,5-6</t>
  </si>
  <si>
    <t>vývodka P21-montáž do sloupu</t>
  </si>
  <si>
    <t>vybourání betonu patky sloupu</t>
  </si>
  <si>
    <t xml:space="preserve">vyborání obrubníku </t>
  </si>
  <si>
    <t>betonový obrubník zahradní vč.betonu</t>
  </si>
  <si>
    <t>vytýčení ing.sítí</t>
  </si>
  <si>
    <t>napojení do stávajících sloupů VO</t>
  </si>
  <si>
    <t>stožár JBUD 8(zesílený pro montáž vrchní vedení)</t>
  </si>
  <si>
    <t>zapravení trávníku po demontáže bet.sloupů a výkopu</t>
  </si>
  <si>
    <t>Hod sazba:spol.s rev. Technikem,vyhledání napojovacích mís,zkoušky VO,provizorní napojení Vo</t>
  </si>
  <si>
    <t>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</si>
</sst>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2" borderId="0" xfId="0" applyFont="1" applyFill="1"/>
    <xf numFmtId="164" fontId="3" fillId="2" borderId="0" xfId="0" applyNumberFormat="1" applyFont="1" applyFill="1"/>
    <xf numFmtId="0" fontId="0" fillId="3" borderId="8" xfId="0" applyFill="1" applyBorder="1"/>
    <xf numFmtId="0" fontId="0" fillId="0" borderId="5" xfId="0" applyBorder="1" applyAlignment="1">
      <alignment horizontal="center"/>
    </xf>
    <xf numFmtId="0" fontId="3" fillId="0" borderId="0" xfId="0" applyFont="1"/>
    <xf numFmtId="0" fontId="3" fillId="4" borderId="3" xfId="0" applyFont="1" applyFill="1" applyBorder="1"/>
    <xf numFmtId="0" fontId="2" fillId="4" borderId="3" xfId="0" applyFont="1" applyFill="1" applyBorder="1"/>
    <xf numFmtId="0" fontId="2" fillId="4" borderId="3" xfId="0" applyFont="1" applyFill="1" applyBorder="1" applyAlignment="1">
      <alignment horizontal="center"/>
    </xf>
    <xf numFmtId="14" fontId="2" fillId="4" borderId="3" xfId="0" applyNumberFormat="1" applyFont="1" applyFill="1" applyBorder="1"/>
    <xf numFmtId="0" fontId="1" fillId="0" borderId="5" xfId="0" applyFont="1" applyBorder="1"/>
    <xf numFmtId="0" fontId="1" fillId="0" borderId="5" xfId="0" applyFont="1" applyBorder="1" applyAlignment="1">
      <alignment horizontal="center" vertical="center"/>
    </xf>
    <xf numFmtId="164" fontId="1" fillId="0" borderId="5" xfId="0" applyNumberFormat="1" applyFont="1" applyBorder="1"/>
    <xf numFmtId="0" fontId="1" fillId="0" borderId="5" xfId="0" applyFont="1" applyBorder="1" applyAlignment="1">
      <alignment wrapText="1"/>
    </xf>
    <xf numFmtId="0" fontId="0" fillId="0" borderId="5" xfId="0" applyBorder="1"/>
    <xf numFmtId="0" fontId="2" fillId="0" borderId="5" xfId="0" applyFont="1" applyBorder="1"/>
    <xf numFmtId="0" fontId="2" fillId="0" borderId="5" xfId="0" applyFont="1" applyBorder="1" applyAlignment="1">
      <alignment horizontal="center" vertical="center"/>
    </xf>
    <xf numFmtId="164" fontId="2" fillId="0" borderId="5" xfId="0" applyNumberFormat="1" applyFont="1" applyBorder="1"/>
    <xf numFmtId="0" fontId="4" fillId="0" borderId="7" xfId="0" applyFont="1" applyBorder="1"/>
    <xf numFmtId="0" fontId="4" fillId="0" borderId="6" xfId="0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/>
    <xf numFmtId="0" fontId="1" fillId="5" borderId="5" xfId="0" applyFont="1" applyFill="1" applyBorder="1" applyAlignment="1">
      <alignment wrapText="1"/>
    </xf>
    <xf numFmtId="0" fontId="0" fillId="0" borderId="8" xfId="0" applyBorder="1"/>
    <xf numFmtId="0" fontId="2" fillId="0" borderId="8" xfId="0" applyFont="1" applyBorder="1"/>
    <xf numFmtId="0" fontId="2" fillId="0" borderId="8" xfId="0" applyFont="1" applyBorder="1" applyAlignment="1">
      <alignment horizontal="center" vertical="center"/>
    </xf>
    <xf numFmtId="164" fontId="2" fillId="0" borderId="8" xfId="0" applyNumberFormat="1" applyFont="1" applyBorder="1"/>
    <xf numFmtId="0" fontId="0" fillId="0" borderId="9" xfId="0" applyBorder="1" applyAlignment="1">
      <alignment horizontal="center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horizontal="center" vertical="center"/>
    </xf>
    <xf numFmtId="164" fontId="1" fillId="0" borderId="9" xfId="0" applyNumberFormat="1" applyFont="1" applyBorder="1"/>
    <xf numFmtId="0" fontId="3" fillId="2" borderId="4" xfId="0" applyFont="1" applyFill="1" applyBorder="1" applyAlignment="1">
      <alignment horizontal="center" vertical="center"/>
    </xf>
    <xf numFmtId="0" fontId="0" fillId="0" borderId="4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6C37B-63C2-4377-8201-F64C586DAA12}">
  <sheetPr>
    <pageSetUpPr fitToPage="1"/>
  </sheetPr>
  <dimension ref="A1:I55"/>
  <sheetViews>
    <sheetView tabSelected="1" topLeftCell="A40" zoomScale="110" zoomScaleNormal="110" workbookViewId="0">
      <selection activeCell="G61" sqref="G61"/>
    </sheetView>
  </sheetViews>
  <sheetFormatPr defaultRowHeight="15" x14ac:dyDescent="0.25"/>
  <cols>
    <col min="1" max="1" width="5" customWidth="1"/>
    <col min="2" max="2" width="62.85546875" customWidth="1"/>
    <col min="3" max="3" width="4.7109375" customWidth="1"/>
    <col min="4" max="4" width="12" customWidth="1"/>
    <col min="5" max="6" width="13.42578125" customWidth="1"/>
    <col min="7" max="7" width="17.28515625" customWidth="1"/>
    <col min="8" max="8" width="16.85546875" customWidth="1"/>
    <col min="9" max="9" width="17.7109375" customWidth="1"/>
  </cols>
  <sheetData>
    <row r="1" spans="1:9" s="5" customFormat="1" ht="17.25" customHeight="1" thickBot="1" x14ac:dyDescent="0.35">
      <c r="A1" s="6"/>
      <c r="B1" s="7" t="s">
        <v>16</v>
      </c>
      <c r="C1" s="7"/>
      <c r="D1" s="7"/>
      <c r="E1" s="7"/>
      <c r="F1" s="8" t="s">
        <v>40</v>
      </c>
      <c r="G1" s="7"/>
      <c r="H1" s="7"/>
      <c r="I1" s="9"/>
    </row>
    <row r="2" spans="1:9" s="23" customFormat="1" ht="33" thickTop="1" thickBot="1" x14ac:dyDescent="0.3">
      <c r="A2" s="18" t="s">
        <v>26</v>
      </c>
      <c r="B2" s="19" t="s">
        <v>0</v>
      </c>
      <c r="C2" s="20" t="s">
        <v>8</v>
      </c>
      <c r="D2" s="20" t="s">
        <v>7</v>
      </c>
      <c r="E2" s="21" t="s">
        <v>1</v>
      </c>
      <c r="F2" s="21" t="s">
        <v>2</v>
      </c>
      <c r="G2" s="21" t="s">
        <v>3</v>
      </c>
      <c r="H2" s="21" t="s">
        <v>4</v>
      </c>
      <c r="I2" s="22" t="s">
        <v>5</v>
      </c>
    </row>
    <row r="3" spans="1:9" x14ac:dyDescent="0.25">
      <c r="A3" s="3"/>
      <c r="B3" s="1" t="s">
        <v>12</v>
      </c>
      <c r="C3" s="33"/>
      <c r="D3" s="34"/>
      <c r="E3" s="34"/>
      <c r="F3" s="34"/>
      <c r="G3" s="34"/>
      <c r="H3" s="1"/>
      <c r="I3" s="2">
        <f>SUM(I4:I52)</f>
        <v>0</v>
      </c>
    </row>
    <row r="4" spans="1:9" ht="15.75" x14ac:dyDescent="0.25">
      <c r="A4" s="4">
        <v>1</v>
      </c>
      <c r="B4" s="10" t="s">
        <v>68</v>
      </c>
      <c r="C4" s="11" t="s">
        <v>6</v>
      </c>
      <c r="D4" s="11">
        <v>5</v>
      </c>
      <c r="E4" s="12"/>
      <c r="F4" s="12"/>
      <c r="G4" s="12">
        <f>D4*E4</f>
        <v>0</v>
      </c>
      <c r="H4" s="12">
        <f>D4*F4</f>
        <v>0</v>
      </c>
      <c r="I4" s="12">
        <f>G4+H4</f>
        <v>0</v>
      </c>
    </row>
    <row r="5" spans="1:9" ht="15.75" x14ac:dyDescent="0.25">
      <c r="A5" s="4">
        <v>2</v>
      </c>
      <c r="B5" s="13" t="s">
        <v>55</v>
      </c>
      <c r="C5" s="11" t="s">
        <v>6</v>
      </c>
      <c r="D5" s="11">
        <v>5</v>
      </c>
      <c r="E5" s="12"/>
      <c r="F5" s="12"/>
      <c r="G5" s="12">
        <f>D5*E5</f>
        <v>0</v>
      </c>
      <c r="H5" s="12">
        <f>D5*F5</f>
        <v>0</v>
      </c>
      <c r="I5" s="12">
        <f t="shared" ref="I5:I42" si="0">G5+H5</f>
        <v>0</v>
      </c>
    </row>
    <row r="6" spans="1:9" ht="15.75" x14ac:dyDescent="0.25">
      <c r="A6" s="4">
        <v>3</v>
      </c>
      <c r="B6" s="24" t="s">
        <v>54</v>
      </c>
      <c r="C6" s="11" t="s">
        <v>6</v>
      </c>
      <c r="D6" s="11">
        <v>5</v>
      </c>
      <c r="E6" s="12"/>
      <c r="F6" s="12"/>
      <c r="G6" s="12">
        <f>D6*E6</f>
        <v>0</v>
      </c>
      <c r="H6" s="12">
        <f>D6*F6</f>
        <v>0</v>
      </c>
      <c r="I6" s="12">
        <f t="shared" si="0"/>
        <v>0</v>
      </c>
    </row>
    <row r="7" spans="1:9" ht="15.75" x14ac:dyDescent="0.25">
      <c r="A7" s="4">
        <v>4</v>
      </c>
      <c r="B7" s="13" t="s">
        <v>17</v>
      </c>
      <c r="C7" s="11" t="s">
        <v>6</v>
      </c>
      <c r="D7" s="11">
        <v>5</v>
      </c>
      <c r="E7" s="12"/>
      <c r="F7" s="12"/>
      <c r="G7" s="12">
        <f t="shared" ref="G7:G42" si="1">D7*E7</f>
        <v>0</v>
      </c>
      <c r="H7" s="12">
        <f t="shared" ref="H7:H42" si="2">D7*F7</f>
        <v>0</v>
      </c>
      <c r="I7" s="12">
        <f t="shared" si="0"/>
        <v>0</v>
      </c>
    </row>
    <row r="8" spans="1:9" ht="15.75" x14ac:dyDescent="0.25">
      <c r="A8" s="4">
        <v>5</v>
      </c>
      <c r="B8" s="13" t="s">
        <v>27</v>
      </c>
      <c r="C8" s="11" t="s">
        <v>14</v>
      </c>
      <c r="D8" s="11">
        <v>95</v>
      </c>
      <c r="E8" s="12"/>
      <c r="F8" s="12"/>
      <c r="G8" s="12">
        <f t="shared" ref="G8:G17" si="3">D8*E8</f>
        <v>0</v>
      </c>
      <c r="H8" s="12">
        <f t="shared" ref="H8:H17" si="4">D8*F8</f>
        <v>0</v>
      </c>
      <c r="I8" s="12">
        <f t="shared" ref="I8:I17" si="5">G8+H8</f>
        <v>0</v>
      </c>
    </row>
    <row r="9" spans="1:9" ht="15.75" x14ac:dyDescent="0.25">
      <c r="A9" s="4">
        <v>6</v>
      </c>
      <c r="B9" s="13" t="s">
        <v>39</v>
      </c>
      <c r="C9" s="11" t="s">
        <v>14</v>
      </c>
      <c r="D9" s="11">
        <v>70</v>
      </c>
      <c r="E9" s="12"/>
      <c r="F9" s="12"/>
      <c r="G9" s="12">
        <f t="shared" si="3"/>
        <v>0</v>
      </c>
      <c r="H9" s="12">
        <f t="shared" si="4"/>
        <v>0</v>
      </c>
      <c r="I9" s="12">
        <f t="shared" si="5"/>
        <v>0</v>
      </c>
    </row>
    <row r="10" spans="1:9" ht="15.75" x14ac:dyDescent="0.25">
      <c r="A10" s="4">
        <v>7</v>
      </c>
      <c r="B10" s="13" t="s">
        <v>56</v>
      </c>
      <c r="C10" s="11" t="s">
        <v>6</v>
      </c>
      <c r="D10" s="11">
        <v>16</v>
      </c>
      <c r="E10" s="12"/>
      <c r="F10" s="12"/>
      <c r="G10" s="12">
        <f t="shared" si="3"/>
        <v>0</v>
      </c>
      <c r="H10" s="12">
        <f t="shared" si="4"/>
        <v>0</v>
      </c>
      <c r="I10" s="12">
        <f t="shared" si="5"/>
        <v>0</v>
      </c>
    </row>
    <row r="11" spans="1:9" ht="15.75" x14ac:dyDescent="0.25">
      <c r="A11" s="4">
        <v>8</v>
      </c>
      <c r="B11" s="13" t="s">
        <v>57</v>
      </c>
      <c r="C11" s="11" t="s">
        <v>6</v>
      </c>
      <c r="D11" s="11">
        <v>30</v>
      </c>
      <c r="E11" s="12"/>
      <c r="F11" s="12"/>
      <c r="G11" s="12">
        <f t="shared" si="3"/>
        <v>0</v>
      </c>
      <c r="H11" s="12">
        <f t="shared" si="4"/>
        <v>0</v>
      </c>
      <c r="I11" s="12">
        <f t="shared" si="5"/>
        <v>0</v>
      </c>
    </row>
    <row r="12" spans="1:9" ht="15.75" x14ac:dyDescent="0.25">
      <c r="A12" s="4">
        <v>9</v>
      </c>
      <c r="B12" s="13" t="s">
        <v>58</v>
      </c>
      <c r="C12" s="11" t="s">
        <v>14</v>
      </c>
      <c r="D12" s="11">
        <v>115</v>
      </c>
      <c r="E12" s="12"/>
      <c r="F12" s="12"/>
      <c r="G12" s="12">
        <f t="shared" si="3"/>
        <v>0</v>
      </c>
      <c r="H12" s="12">
        <f t="shared" si="4"/>
        <v>0</v>
      </c>
      <c r="I12" s="12">
        <f t="shared" si="5"/>
        <v>0</v>
      </c>
    </row>
    <row r="13" spans="1:9" ht="15.75" x14ac:dyDescent="0.25">
      <c r="A13" s="4">
        <v>6</v>
      </c>
      <c r="B13" s="13" t="s">
        <v>59</v>
      </c>
      <c r="C13" s="11" t="s">
        <v>6</v>
      </c>
      <c r="D13" s="11">
        <v>2</v>
      </c>
      <c r="E13" s="12"/>
      <c r="F13" s="12"/>
      <c r="G13" s="12">
        <f t="shared" si="3"/>
        <v>0</v>
      </c>
      <c r="H13" s="12">
        <f t="shared" si="4"/>
        <v>0</v>
      </c>
      <c r="I13" s="12">
        <f t="shared" si="5"/>
        <v>0</v>
      </c>
    </row>
    <row r="14" spans="1:9" ht="15.75" x14ac:dyDescent="0.25">
      <c r="A14" s="4">
        <v>7</v>
      </c>
      <c r="B14" s="13" t="s">
        <v>60</v>
      </c>
      <c r="C14" s="11" t="s">
        <v>6</v>
      </c>
      <c r="D14" s="11">
        <v>2</v>
      </c>
      <c r="E14" s="12"/>
      <c r="F14" s="12"/>
      <c r="G14" s="12">
        <f t="shared" si="3"/>
        <v>0</v>
      </c>
      <c r="H14" s="12">
        <f t="shared" si="4"/>
        <v>0</v>
      </c>
      <c r="I14" s="12">
        <f t="shared" si="5"/>
        <v>0</v>
      </c>
    </row>
    <row r="15" spans="1:9" ht="15.75" x14ac:dyDescent="0.25">
      <c r="A15" s="4">
        <v>8</v>
      </c>
      <c r="B15" s="13" t="s">
        <v>61</v>
      </c>
      <c r="C15" s="11" t="s">
        <v>6</v>
      </c>
      <c r="D15" s="11">
        <v>8</v>
      </c>
      <c r="E15" s="12"/>
      <c r="F15" s="12"/>
      <c r="G15" s="12">
        <f t="shared" si="3"/>
        <v>0</v>
      </c>
      <c r="H15" s="12">
        <f t="shared" si="4"/>
        <v>0</v>
      </c>
      <c r="I15" s="12">
        <f t="shared" si="5"/>
        <v>0</v>
      </c>
    </row>
    <row r="16" spans="1:9" ht="15.75" x14ac:dyDescent="0.25">
      <c r="A16" s="4">
        <v>9</v>
      </c>
      <c r="B16" s="13" t="s">
        <v>62</v>
      </c>
      <c r="C16" s="11" t="s">
        <v>6</v>
      </c>
      <c r="D16" s="11">
        <v>4</v>
      </c>
      <c r="E16" s="12"/>
      <c r="F16" s="12"/>
      <c r="G16" s="12">
        <f t="shared" si="3"/>
        <v>0</v>
      </c>
      <c r="H16" s="12">
        <f t="shared" si="4"/>
        <v>0</v>
      </c>
      <c r="I16" s="12">
        <f t="shared" si="5"/>
        <v>0</v>
      </c>
    </row>
    <row r="17" spans="1:9" ht="15.75" x14ac:dyDescent="0.25">
      <c r="A17" s="4">
        <v>9</v>
      </c>
      <c r="B17" s="13" t="s">
        <v>67</v>
      </c>
      <c r="C17" s="11" t="s">
        <v>6</v>
      </c>
      <c r="D17" s="11">
        <v>3</v>
      </c>
      <c r="E17" s="12"/>
      <c r="F17" s="12"/>
      <c r="G17" s="12">
        <f t="shared" si="3"/>
        <v>0</v>
      </c>
      <c r="H17" s="12">
        <f t="shared" si="4"/>
        <v>0</v>
      </c>
      <c r="I17" s="12">
        <f t="shared" si="5"/>
        <v>0</v>
      </c>
    </row>
    <row r="18" spans="1:9" ht="15.75" x14ac:dyDescent="0.25">
      <c r="A18" s="4">
        <v>10</v>
      </c>
      <c r="B18" s="13" t="s">
        <v>35</v>
      </c>
      <c r="C18" s="11" t="s">
        <v>6</v>
      </c>
      <c r="D18" s="11">
        <v>5</v>
      </c>
      <c r="E18" s="12"/>
      <c r="F18" s="12"/>
      <c r="G18" s="12">
        <f t="shared" si="1"/>
        <v>0</v>
      </c>
      <c r="H18" s="12">
        <f t="shared" si="2"/>
        <v>0</v>
      </c>
      <c r="I18" s="12">
        <f t="shared" si="0"/>
        <v>0</v>
      </c>
    </row>
    <row r="19" spans="1:9" ht="15.75" x14ac:dyDescent="0.25">
      <c r="A19" s="4">
        <v>11</v>
      </c>
      <c r="B19" s="13" t="s">
        <v>41</v>
      </c>
      <c r="C19" s="11" t="s">
        <v>6</v>
      </c>
      <c r="D19" s="11">
        <v>5</v>
      </c>
      <c r="E19" s="12"/>
      <c r="F19" s="12"/>
      <c r="G19" s="12">
        <f t="shared" si="1"/>
        <v>0</v>
      </c>
      <c r="H19" s="12">
        <f t="shared" si="2"/>
        <v>0</v>
      </c>
      <c r="I19" s="12">
        <f t="shared" si="0"/>
        <v>0</v>
      </c>
    </row>
    <row r="20" spans="1:9" ht="15.75" x14ac:dyDescent="0.25">
      <c r="A20" s="4">
        <v>12</v>
      </c>
      <c r="B20" s="13" t="s">
        <v>42</v>
      </c>
      <c r="C20" s="11" t="s">
        <v>14</v>
      </c>
      <c r="D20" s="11">
        <v>150</v>
      </c>
      <c r="E20" s="12"/>
      <c r="F20" s="12"/>
      <c r="G20" s="12">
        <f t="shared" ref="G20" si="6">D20*E20</f>
        <v>0</v>
      </c>
      <c r="H20" s="12">
        <f t="shared" ref="H20" si="7">D20*F20</f>
        <v>0</v>
      </c>
      <c r="I20" s="12">
        <f t="shared" ref="I20" si="8">G20+H20</f>
        <v>0</v>
      </c>
    </row>
    <row r="21" spans="1:9" ht="15.75" x14ac:dyDescent="0.25">
      <c r="A21" s="4">
        <v>13</v>
      </c>
      <c r="B21" s="13" t="s">
        <v>44</v>
      </c>
      <c r="C21" s="11" t="s">
        <v>43</v>
      </c>
      <c r="D21" s="11">
        <v>1</v>
      </c>
      <c r="E21" s="12"/>
      <c r="F21" s="12"/>
      <c r="G21" s="12">
        <f t="shared" si="1"/>
        <v>0</v>
      </c>
      <c r="H21" s="12">
        <f t="shared" si="2"/>
        <v>0</v>
      </c>
      <c r="I21" s="12">
        <f t="shared" si="0"/>
        <v>0</v>
      </c>
    </row>
    <row r="22" spans="1:9" ht="14.45" customHeight="1" x14ac:dyDescent="0.25">
      <c r="A22" s="4">
        <v>14</v>
      </c>
      <c r="B22" s="13" t="s">
        <v>52</v>
      </c>
      <c r="C22" s="11" t="s">
        <v>43</v>
      </c>
      <c r="D22" s="11">
        <v>10</v>
      </c>
      <c r="E22" s="12"/>
      <c r="F22" s="12"/>
      <c r="G22" s="12">
        <f t="shared" ref="G22" si="9">D22*E22</f>
        <v>0</v>
      </c>
      <c r="H22" s="12">
        <f t="shared" ref="H22" si="10">D22*F22</f>
        <v>0</v>
      </c>
      <c r="I22" s="12">
        <f t="shared" ref="I22" si="11">G22+H22</f>
        <v>0</v>
      </c>
    </row>
    <row r="23" spans="1:9" ht="15.75" x14ac:dyDescent="0.25">
      <c r="A23" s="4">
        <v>15</v>
      </c>
      <c r="B23" s="13" t="s">
        <v>63</v>
      </c>
      <c r="C23" s="11" t="s">
        <v>31</v>
      </c>
      <c r="D23" s="11">
        <v>5</v>
      </c>
      <c r="E23" s="12"/>
      <c r="F23" s="12"/>
      <c r="G23" s="12">
        <f t="shared" ref="G23" si="12">D23*E23</f>
        <v>0</v>
      </c>
      <c r="H23" s="12">
        <f t="shared" ref="H23" si="13">D23*F23</f>
        <v>0</v>
      </c>
      <c r="I23" s="12">
        <f t="shared" ref="I23" si="14">G23+H23</f>
        <v>0</v>
      </c>
    </row>
    <row r="24" spans="1:9" ht="15.75" x14ac:dyDescent="0.25">
      <c r="A24" s="4">
        <v>16</v>
      </c>
      <c r="B24" s="13" t="s">
        <v>53</v>
      </c>
      <c r="C24" s="11" t="s">
        <v>31</v>
      </c>
      <c r="D24" s="11">
        <v>5</v>
      </c>
      <c r="E24" s="12"/>
      <c r="F24" s="12"/>
      <c r="G24" s="12">
        <f t="shared" ref="G24" si="15">D24*E24</f>
        <v>0</v>
      </c>
      <c r="H24" s="12">
        <f t="shared" ref="H24" si="16">D24*F24</f>
        <v>0</v>
      </c>
      <c r="I24" s="12">
        <f t="shared" ref="I24" si="17">G24+H24</f>
        <v>0</v>
      </c>
    </row>
    <row r="25" spans="1:9" ht="15.75" x14ac:dyDescent="0.25">
      <c r="A25" s="4">
        <v>16</v>
      </c>
      <c r="B25" s="13" t="s">
        <v>69</v>
      </c>
      <c r="C25" s="11" t="s">
        <v>18</v>
      </c>
      <c r="D25" s="11">
        <v>80</v>
      </c>
      <c r="E25" s="12"/>
      <c r="F25" s="12"/>
      <c r="G25" s="12">
        <f t="shared" ref="G25" si="18">D25*E25</f>
        <v>0</v>
      </c>
      <c r="H25" s="12">
        <f t="shared" ref="H25" si="19">D25*F25</f>
        <v>0</v>
      </c>
      <c r="I25" s="12">
        <f t="shared" ref="I25" si="20">G25+H25</f>
        <v>0</v>
      </c>
    </row>
    <row r="26" spans="1:9" ht="15.75" x14ac:dyDescent="0.25">
      <c r="A26" s="4">
        <v>17</v>
      </c>
      <c r="B26" s="13" t="s">
        <v>19</v>
      </c>
      <c r="C26" s="11" t="s">
        <v>14</v>
      </c>
      <c r="D26" s="11">
        <v>85</v>
      </c>
      <c r="E26" s="12"/>
      <c r="F26" s="12"/>
      <c r="G26" s="12">
        <f t="shared" si="1"/>
        <v>0</v>
      </c>
      <c r="H26" s="12">
        <f t="shared" si="2"/>
        <v>0</v>
      </c>
      <c r="I26" s="12">
        <f t="shared" si="0"/>
        <v>0</v>
      </c>
    </row>
    <row r="27" spans="1:9" ht="15.75" x14ac:dyDescent="0.25">
      <c r="A27" s="4">
        <v>18</v>
      </c>
      <c r="B27" s="13" t="s">
        <v>64</v>
      </c>
      <c r="C27" s="11" t="s">
        <v>14</v>
      </c>
      <c r="D27" s="11">
        <v>2</v>
      </c>
      <c r="E27" s="12"/>
      <c r="F27" s="12"/>
      <c r="G27" s="12">
        <f t="shared" ref="G27" si="21">D27*E27</f>
        <v>0</v>
      </c>
      <c r="H27" s="12">
        <f t="shared" ref="H27" si="22">D27*F27</f>
        <v>0</v>
      </c>
      <c r="I27" s="12">
        <f t="shared" ref="I27" si="23">G27+H27</f>
        <v>0</v>
      </c>
    </row>
    <row r="28" spans="1:9" ht="15.75" x14ac:dyDescent="0.25">
      <c r="A28" s="4">
        <v>18</v>
      </c>
      <c r="B28" s="13" t="s">
        <v>65</v>
      </c>
      <c r="C28" s="11" t="s">
        <v>6</v>
      </c>
      <c r="D28" s="11">
        <v>2</v>
      </c>
      <c r="E28" s="12"/>
      <c r="F28" s="12"/>
      <c r="G28" s="12">
        <f t="shared" ref="G28" si="24">D28*E28</f>
        <v>0</v>
      </c>
      <c r="H28" s="12">
        <f t="shared" ref="H28" si="25">D28*F28</f>
        <v>0</v>
      </c>
      <c r="I28" s="12">
        <f t="shared" ref="I28" si="26">G28+H28</f>
        <v>0</v>
      </c>
    </row>
    <row r="29" spans="1:9" ht="15.75" x14ac:dyDescent="0.25">
      <c r="A29" s="4">
        <v>19</v>
      </c>
      <c r="B29" s="13" t="s">
        <v>20</v>
      </c>
      <c r="C29" s="11" t="s">
        <v>6</v>
      </c>
      <c r="D29" s="11">
        <v>5</v>
      </c>
      <c r="E29" s="12"/>
      <c r="F29" s="12"/>
      <c r="G29" s="12">
        <f t="shared" si="1"/>
        <v>0</v>
      </c>
      <c r="H29" s="12">
        <f t="shared" si="2"/>
        <v>0</v>
      </c>
      <c r="I29" s="12">
        <f t="shared" si="0"/>
        <v>0</v>
      </c>
    </row>
    <row r="30" spans="1:9" ht="15.75" x14ac:dyDescent="0.25">
      <c r="A30" s="4">
        <v>20</v>
      </c>
      <c r="B30" s="13" t="s">
        <v>28</v>
      </c>
      <c r="C30" s="11" t="s">
        <v>14</v>
      </c>
      <c r="D30" s="11">
        <v>71</v>
      </c>
      <c r="E30" s="12"/>
      <c r="F30" s="12"/>
      <c r="G30" s="12">
        <f>D30*E30</f>
        <v>0</v>
      </c>
      <c r="H30" s="12">
        <f>D30*F30</f>
        <v>0</v>
      </c>
      <c r="I30" s="12">
        <f>G30+H30</f>
        <v>0</v>
      </c>
    </row>
    <row r="31" spans="1:9" ht="15.75" x14ac:dyDescent="0.25">
      <c r="A31" s="4">
        <v>21</v>
      </c>
      <c r="B31" s="13" t="s">
        <v>33</v>
      </c>
      <c r="C31" s="11" t="s">
        <v>14</v>
      </c>
      <c r="D31" s="11">
        <v>80</v>
      </c>
      <c r="E31" s="12"/>
      <c r="F31" s="12"/>
      <c r="G31" s="12">
        <f t="shared" ref="G31:G32" si="27">D31*E31</f>
        <v>0</v>
      </c>
      <c r="H31" s="12">
        <f t="shared" ref="H31:H32" si="28">D31*F31</f>
        <v>0</v>
      </c>
      <c r="I31" s="12">
        <f t="shared" ref="I31:I32" si="29">G31+H31</f>
        <v>0</v>
      </c>
    </row>
    <row r="32" spans="1:9" ht="15.75" x14ac:dyDescent="0.25">
      <c r="A32" s="4">
        <v>22</v>
      </c>
      <c r="B32" s="13" t="s">
        <v>51</v>
      </c>
      <c r="C32" s="11" t="s">
        <v>18</v>
      </c>
      <c r="D32" s="11">
        <v>3</v>
      </c>
      <c r="E32" s="12"/>
      <c r="F32" s="12"/>
      <c r="G32" s="12">
        <f t="shared" si="27"/>
        <v>0</v>
      </c>
      <c r="H32" s="12">
        <f t="shared" si="28"/>
        <v>0</v>
      </c>
      <c r="I32" s="12">
        <f t="shared" si="29"/>
        <v>0</v>
      </c>
    </row>
    <row r="33" spans="1:9" ht="15.75" x14ac:dyDescent="0.25">
      <c r="A33" s="4">
        <v>23</v>
      </c>
      <c r="B33" s="13" t="s">
        <v>45</v>
      </c>
      <c r="C33" s="11" t="s">
        <v>14</v>
      </c>
      <c r="D33" s="11">
        <v>2</v>
      </c>
      <c r="E33" s="12"/>
      <c r="F33" s="12"/>
      <c r="G33" s="12">
        <f t="shared" ref="G33" si="30">D33*E33</f>
        <v>0</v>
      </c>
      <c r="H33" s="12">
        <f t="shared" ref="H33" si="31">D33*F33</f>
        <v>0</v>
      </c>
      <c r="I33" s="12">
        <f t="shared" ref="I33" si="32">G33+H33</f>
        <v>0</v>
      </c>
    </row>
    <row r="34" spans="1:9" ht="15.75" x14ac:dyDescent="0.25">
      <c r="A34" s="4">
        <v>24</v>
      </c>
      <c r="B34" s="13" t="s">
        <v>46</v>
      </c>
      <c r="C34" s="11" t="s">
        <v>18</v>
      </c>
      <c r="D34" s="11">
        <v>1</v>
      </c>
      <c r="E34" s="12"/>
      <c r="F34" s="12"/>
      <c r="G34" s="12">
        <f t="shared" ref="G34" si="33">D34*E34</f>
        <v>0</v>
      </c>
      <c r="H34" s="12">
        <f t="shared" ref="H34" si="34">D34*F34</f>
        <v>0</v>
      </c>
      <c r="I34" s="12">
        <f t="shared" ref="I34" si="35">G34+H34</f>
        <v>0</v>
      </c>
    </row>
    <row r="35" spans="1:9" ht="15.75" x14ac:dyDescent="0.25">
      <c r="A35" s="4">
        <v>25</v>
      </c>
      <c r="B35" s="13" t="s">
        <v>47</v>
      </c>
      <c r="C35" s="11" t="s">
        <v>18</v>
      </c>
      <c r="D35" s="11">
        <v>1</v>
      </c>
      <c r="E35" s="12"/>
      <c r="F35" s="12"/>
      <c r="G35" s="12">
        <f t="shared" ref="G35" si="36">D35*E35</f>
        <v>0</v>
      </c>
      <c r="H35" s="12">
        <f t="shared" ref="H35" si="37">D35*F35</f>
        <v>0</v>
      </c>
      <c r="I35" s="12">
        <f t="shared" ref="I35" si="38">G35+H35</f>
        <v>0</v>
      </c>
    </row>
    <row r="36" spans="1:9" ht="15.75" x14ac:dyDescent="0.25">
      <c r="A36" s="4">
        <v>26</v>
      </c>
      <c r="B36" s="13" t="s">
        <v>48</v>
      </c>
      <c r="C36" s="11" t="s">
        <v>18</v>
      </c>
      <c r="D36" s="11">
        <v>3</v>
      </c>
      <c r="E36" s="12"/>
      <c r="F36" s="12"/>
      <c r="G36" s="12">
        <f t="shared" ref="G36" si="39">D36*E36</f>
        <v>0</v>
      </c>
      <c r="H36" s="12">
        <f t="shared" ref="H36" si="40">D36*F36</f>
        <v>0</v>
      </c>
      <c r="I36" s="12">
        <f t="shared" ref="I36" si="41">G36+H36</f>
        <v>0</v>
      </c>
    </row>
    <row r="37" spans="1:9" ht="15.75" x14ac:dyDescent="0.25">
      <c r="A37" s="4">
        <v>27</v>
      </c>
      <c r="B37" s="13" t="s">
        <v>34</v>
      </c>
      <c r="C37" s="11" t="s">
        <v>18</v>
      </c>
      <c r="D37" s="11">
        <v>80</v>
      </c>
      <c r="E37" s="12"/>
      <c r="F37" s="12"/>
      <c r="G37" s="12">
        <f t="shared" ref="G37" si="42">D37*E37</f>
        <v>0</v>
      </c>
      <c r="H37" s="12">
        <f t="shared" ref="H37" si="43">D37*F37</f>
        <v>0</v>
      </c>
      <c r="I37" s="12">
        <f t="shared" ref="I37" si="44">G37+H37</f>
        <v>0</v>
      </c>
    </row>
    <row r="38" spans="1:9" ht="15.75" x14ac:dyDescent="0.25">
      <c r="A38" s="4">
        <v>28</v>
      </c>
      <c r="B38" s="13" t="s">
        <v>49</v>
      </c>
      <c r="C38" s="11" t="s">
        <v>18</v>
      </c>
      <c r="D38" s="11">
        <v>1</v>
      </c>
      <c r="E38" s="12"/>
      <c r="F38" s="12"/>
      <c r="G38" s="12">
        <f t="shared" ref="G38:G39" si="45">D38*E38</f>
        <v>0</v>
      </c>
      <c r="H38" s="12">
        <f t="shared" ref="H38:H39" si="46">D38*F38</f>
        <v>0</v>
      </c>
      <c r="I38" s="12">
        <f t="shared" ref="I38:I39" si="47">G38+H38</f>
        <v>0</v>
      </c>
    </row>
    <row r="39" spans="1:9" ht="15.75" x14ac:dyDescent="0.25">
      <c r="A39" s="4">
        <v>29</v>
      </c>
      <c r="B39" s="13" t="s">
        <v>50</v>
      </c>
      <c r="C39" s="11" t="s">
        <v>14</v>
      </c>
      <c r="D39" s="11">
        <v>4</v>
      </c>
      <c r="E39" s="12"/>
      <c r="F39" s="12"/>
      <c r="G39" s="12">
        <f t="shared" si="45"/>
        <v>0</v>
      </c>
      <c r="H39" s="12">
        <f t="shared" si="46"/>
        <v>0</v>
      </c>
      <c r="I39" s="12">
        <f t="shared" si="47"/>
        <v>0</v>
      </c>
    </row>
    <row r="40" spans="1:9" ht="15.75" x14ac:dyDescent="0.25">
      <c r="A40" s="4">
        <v>30</v>
      </c>
      <c r="B40" s="13" t="s">
        <v>29</v>
      </c>
      <c r="C40" s="11" t="s">
        <v>6</v>
      </c>
      <c r="D40" s="11">
        <v>5</v>
      </c>
      <c r="E40" s="12"/>
      <c r="F40" s="12"/>
      <c r="G40" s="12">
        <f t="shared" ref="G40" si="48">D40*E40</f>
        <v>0</v>
      </c>
      <c r="H40" s="12">
        <f t="shared" ref="H40" si="49">D40*F40</f>
        <v>0</v>
      </c>
      <c r="I40" s="12">
        <f t="shared" ref="I40" si="50">G40+H40</f>
        <v>0</v>
      </c>
    </row>
    <row r="41" spans="1:9" ht="15.75" x14ac:dyDescent="0.25">
      <c r="A41" s="4">
        <v>31</v>
      </c>
      <c r="B41" s="13" t="s">
        <v>32</v>
      </c>
      <c r="C41" s="11" t="s">
        <v>14</v>
      </c>
      <c r="D41" s="11">
        <v>90</v>
      </c>
      <c r="E41" s="12"/>
      <c r="F41" s="12"/>
      <c r="G41" s="12">
        <f t="shared" si="1"/>
        <v>0</v>
      </c>
      <c r="H41" s="12">
        <f t="shared" si="2"/>
        <v>0</v>
      </c>
      <c r="I41" s="12">
        <f t="shared" si="0"/>
        <v>0</v>
      </c>
    </row>
    <row r="42" spans="1:9" ht="15.75" x14ac:dyDescent="0.25">
      <c r="A42" s="4">
        <v>32</v>
      </c>
      <c r="B42" s="13" t="s">
        <v>30</v>
      </c>
      <c r="C42" s="11" t="s">
        <v>14</v>
      </c>
      <c r="D42" s="11">
        <v>80</v>
      </c>
      <c r="E42" s="12"/>
      <c r="F42" s="12"/>
      <c r="G42" s="12">
        <f t="shared" si="1"/>
        <v>0</v>
      </c>
      <c r="H42" s="12">
        <f t="shared" si="2"/>
        <v>0</v>
      </c>
      <c r="I42" s="12">
        <f t="shared" si="0"/>
        <v>0</v>
      </c>
    </row>
    <row r="43" spans="1:9" ht="15.75" x14ac:dyDescent="0.25">
      <c r="A43" s="4">
        <v>33</v>
      </c>
      <c r="B43" s="13" t="s">
        <v>38</v>
      </c>
      <c r="C43" s="11" t="s">
        <v>31</v>
      </c>
      <c r="D43" s="11">
        <v>10</v>
      </c>
      <c r="E43" s="12"/>
      <c r="F43" s="12"/>
      <c r="G43" s="12">
        <f t="shared" ref="G43:G45" si="51">D43*E43</f>
        <v>0</v>
      </c>
      <c r="H43" s="12">
        <f t="shared" ref="H43:H45" si="52">D43*F43</f>
        <v>0</v>
      </c>
      <c r="I43" s="12">
        <f t="shared" ref="I43:I45" si="53">G43+H43</f>
        <v>0</v>
      </c>
    </row>
    <row r="44" spans="1:9" ht="15.75" x14ac:dyDescent="0.25">
      <c r="A44" s="4">
        <v>34</v>
      </c>
      <c r="B44" s="13" t="s">
        <v>37</v>
      </c>
      <c r="C44" s="11" t="s">
        <v>31</v>
      </c>
      <c r="D44" s="11">
        <v>10</v>
      </c>
      <c r="E44" s="12"/>
      <c r="F44" s="12"/>
      <c r="G44" s="12">
        <f t="shared" si="51"/>
        <v>0</v>
      </c>
      <c r="H44" s="12">
        <f t="shared" si="52"/>
        <v>0</v>
      </c>
      <c r="I44" s="12">
        <f t="shared" si="53"/>
        <v>0</v>
      </c>
    </row>
    <row r="45" spans="1:9" ht="15.75" x14ac:dyDescent="0.25">
      <c r="A45" s="4">
        <v>35</v>
      </c>
      <c r="B45" s="13" t="s">
        <v>36</v>
      </c>
      <c r="C45" s="11" t="s">
        <v>31</v>
      </c>
      <c r="D45" s="11">
        <v>10</v>
      </c>
      <c r="E45" s="12"/>
      <c r="F45" s="12"/>
      <c r="G45" s="12">
        <f t="shared" si="51"/>
        <v>0</v>
      </c>
      <c r="H45" s="12">
        <f t="shared" si="52"/>
        <v>0</v>
      </c>
      <c r="I45" s="12">
        <f t="shared" si="53"/>
        <v>0</v>
      </c>
    </row>
    <row r="46" spans="1:9" ht="31.5" x14ac:dyDescent="0.25">
      <c r="A46" s="4">
        <v>36</v>
      </c>
      <c r="B46" s="13" t="s">
        <v>70</v>
      </c>
      <c r="C46" s="11" t="s">
        <v>71</v>
      </c>
      <c r="D46" s="11">
        <v>8</v>
      </c>
      <c r="E46" s="12"/>
      <c r="F46" s="12"/>
      <c r="G46" s="12">
        <f t="shared" ref="G46:G51" si="54">D46*E46</f>
        <v>0</v>
      </c>
      <c r="H46" s="12">
        <f t="shared" ref="H46:H51" si="55">D46*F46</f>
        <v>0</v>
      </c>
      <c r="I46" s="12">
        <f t="shared" ref="I46:I51" si="56">G46+H46</f>
        <v>0</v>
      </c>
    </row>
    <row r="47" spans="1:9" ht="15.75" x14ac:dyDescent="0.25">
      <c r="A47" s="4">
        <v>36</v>
      </c>
      <c r="B47" s="13" t="s">
        <v>21</v>
      </c>
      <c r="C47" s="11" t="s">
        <v>6</v>
      </c>
      <c r="D47" s="11">
        <v>1</v>
      </c>
      <c r="E47" s="12"/>
      <c r="F47" s="12"/>
      <c r="G47" s="12">
        <f t="shared" si="54"/>
        <v>0</v>
      </c>
      <c r="H47" s="12">
        <f t="shared" si="55"/>
        <v>0</v>
      </c>
      <c r="I47" s="12">
        <f t="shared" si="56"/>
        <v>0</v>
      </c>
    </row>
    <row r="48" spans="1:9" ht="15.75" x14ac:dyDescent="0.25">
      <c r="A48" s="4">
        <v>37</v>
      </c>
      <c r="B48" s="13" t="s">
        <v>22</v>
      </c>
      <c r="C48" s="11" t="s">
        <v>13</v>
      </c>
      <c r="D48" s="11">
        <v>1</v>
      </c>
      <c r="E48" s="12"/>
      <c r="F48" s="12"/>
      <c r="G48" s="12">
        <f t="shared" si="54"/>
        <v>0</v>
      </c>
      <c r="H48" s="12">
        <f t="shared" si="55"/>
        <v>0</v>
      </c>
      <c r="I48" s="12">
        <f t="shared" si="56"/>
        <v>0</v>
      </c>
    </row>
    <row r="49" spans="1:9" ht="15.75" x14ac:dyDescent="0.25">
      <c r="A49" s="4">
        <v>38</v>
      </c>
      <c r="B49" s="13" t="s">
        <v>66</v>
      </c>
      <c r="C49" s="11" t="s">
        <v>13</v>
      </c>
      <c r="D49" s="11">
        <v>1</v>
      </c>
      <c r="E49" s="12"/>
      <c r="F49" s="12"/>
      <c r="G49" s="12">
        <f t="shared" si="54"/>
        <v>0</v>
      </c>
      <c r="H49" s="12">
        <f t="shared" si="55"/>
        <v>0</v>
      </c>
      <c r="I49" s="12">
        <f t="shared" si="56"/>
        <v>0</v>
      </c>
    </row>
    <row r="50" spans="1:9" ht="15.75" x14ac:dyDescent="0.25">
      <c r="A50" s="4">
        <v>38</v>
      </c>
      <c r="B50" s="13" t="s">
        <v>23</v>
      </c>
      <c r="C50" s="11" t="s">
        <v>13</v>
      </c>
      <c r="D50" s="11">
        <v>1</v>
      </c>
      <c r="E50" s="12"/>
      <c r="F50" s="12"/>
      <c r="G50" s="12">
        <f t="shared" si="54"/>
        <v>0</v>
      </c>
      <c r="H50" s="12">
        <f t="shared" si="55"/>
        <v>0</v>
      </c>
      <c r="I50" s="12">
        <f t="shared" si="56"/>
        <v>0</v>
      </c>
    </row>
    <row r="51" spans="1:9" ht="15.75" x14ac:dyDescent="0.25">
      <c r="A51" s="4">
        <v>39</v>
      </c>
      <c r="B51" s="13" t="s">
        <v>15</v>
      </c>
      <c r="C51" s="11" t="s">
        <v>13</v>
      </c>
      <c r="D51" s="11">
        <v>1</v>
      </c>
      <c r="E51" s="12"/>
      <c r="F51" s="12"/>
      <c r="G51" s="12">
        <f t="shared" si="54"/>
        <v>0</v>
      </c>
      <c r="H51" s="12">
        <f t="shared" si="55"/>
        <v>0</v>
      </c>
      <c r="I51" s="12">
        <f t="shared" si="56"/>
        <v>0</v>
      </c>
    </row>
    <row r="52" spans="1:9" ht="16.5" thickBot="1" x14ac:dyDescent="0.3">
      <c r="A52" s="29">
        <v>40</v>
      </c>
      <c r="B52" s="30" t="s">
        <v>24</v>
      </c>
      <c r="C52" s="31" t="s">
        <v>25</v>
      </c>
      <c r="D52" s="31">
        <v>3</v>
      </c>
      <c r="E52" s="32"/>
      <c r="F52" s="32"/>
      <c r="G52" s="32">
        <f t="shared" ref="G52" si="57">D52*E52</f>
        <v>0</v>
      </c>
      <c r="H52" s="32">
        <f t="shared" ref="H52" si="58">D52*F52</f>
        <v>0</v>
      </c>
      <c r="I52" s="32">
        <f t="shared" ref="I52" si="59">G52+H52</f>
        <v>0</v>
      </c>
    </row>
    <row r="53" spans="1:9" ht="19.5" thickTop="1" x14ac:dyDescent="0.3">
      <c r="A53" s="25"/>
      <c r="B53" s="26" t="s">
        <v>9</v>
      </c>
      <c r="C53" s="27"/>
      <c r="D53" s="27"/>
      <c r="E53" s="26"/>
      <c r="F53" s="26"/>
      <c r="G53" s="26"/>
      <c r="H53" s="26"/>
      <c r="I53" s="28">
        <f>I3</f>
        <v>0</v>
      </c>
    </row>
    <row r="54" spans="1:9" ht="18.75" x14ac:dyDescent="0.3">
      <c r="A54" s="14"/>
      <c r="B54" s="15" t="s">
        <v>10</v>
      </c>
      <c r="C54" s="16"/>
      <c r="D54" s="16"/>
      <c r="E54" s="15"/>
      <c r="F54" s="15"/>
      <c r="G54" s="15"/>
      <c r="H54" s="15"/>
      <c r="I54" s="17">
        <f>I53*0.21</f>
        <v>0</v>
      </c>
    </row>
    <row r="55" spans="1:9" ht="18.75" x14ac:dyDescent="0.3">
      <c r="A55" s="14"/>
      <c r="B55" s="15" t="s">
        <v>11</v>
      </c>
      <c r="C55" s="16"/>
      <c r="D55" s="16"/>
      <c r="E55" s="15"/>
      <c r="F55" s="15"/>
      <c r="G55" s="15"/>
      <c r="H55" s="15"/>
      <c r="I55" s="17">
        <f>I53*1.21</f>
        <v>0</v>
      </c>
    </row>
  </sheetData>
  <mergeCells count="1">
    <mergeCell ref="C3:G3"/>
  </mergeCells>
  <pageMargins left="0" right="0" top="0.78740157480314965" bottom="0.78740157480314965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 BOHEMIA</dc:creator>
  <cp:lastModifiedBy>Kummer Jiří</cp:lastModifiedBy>
  <cp:lastPrinted>2023-01-24T06:25:22Z</cp:lastPrinted>
  <dcterms:created xsi:type="dcterms:W3CDTF">2019-09-27T11:20:45Z</dcterms:created>
  <dcterms:modified xsi:type="dcterms:W3CDTF">2024-02-13T07:44:38Z</dcterms:modified>
</cp:coreProperties>
</file>