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-Nábytok do detského centra/DNS-Nábytok/Na vyhlásenie/"/>
    </mc:Choice>
  </mc:AlternateContent>
  <xr:revisionPtr revIDLastSave="59" documentId="14_{BF818A2F-CD01-4BFA-B350-F5D17651CAC9}" xr6:coauthVersionLast="47" xr6:coauthVersionMax="47" xr10:uidLastSave="{48A2E77F-04C7-4F6B-A6DB-BE7E22BD339C}"/>
  <bookViews>
    <workbookView xWindow="-110" yWindow="-110" windowWidth="19420" windowHeight="1042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6" l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E32" i="6"/>
  <c r="F32" i="6" s="1"/>
  <c r="E33" i="6"/>
  <c r="F33" i="6" s="1"/>
  <c r="E34" i="6"/>
  <c r="F34" i="6" s="1"/>
  <c r="E35" i="6"/>
  <c r="F35" i="6" s="1"/>
  <c r="E36" i="6"/>
  <c r="F36" i="6" s="1"/>
  <c r="E37" i="6"/>
  <c r="F37" i="6" s="1"/>
  <c r="E38" i="6"/>
  <c r="F38" i="6" s="1"/>
  <c r="E39" i="6"/>
  <c r="F39" i="6" s="1"/>
  <c r="E40" i="6"/>
  <c r="F40" i="6" s="1"/>
  <c r="E41" i="6"/>
  <c r="F41" i="6" s="1"/>
  <c r="E24" i="6"/>
  <c r="F24" i="6" s="1"/>
  <c r="F22" i="6" l="1"/>
  <c r="E22" i="6"/>
  <c r="F42" i="6" l="1"/>
</calcChain>
</file>

<file path=xl/sharedStrings.xml><?xml version="1.0" encoding="utf-8"?>
<sst xmlns="http://schemas.openxmlformats.org/spreadsheetml/2006/main" count="78" uniqueCount="76">
  <si>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</si>
  <si>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</si>
  <si>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</si>
  <si>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</si>
  <si>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</si>
  <si>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</si>
  <si>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</si>
  <si>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</si>
  <si>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</si>
  <si>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</si>
  <si>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</si>
  <si>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</si>
  <si>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</si>
  <si>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</si>
  <si>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</si>
  <si>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</si>
  <si>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</si>
  <si>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</si>
  <si>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</si>
  <si>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</si>
  <si>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</si>
  <si>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</si>
  <si>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</si>
  <si>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</si>
  <si>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</si>
  <si>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</si>
  <si>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</si>
  <si>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</si>
  <si>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</si>
  <si>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</si>
  <si>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</si>
  <si>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</si>
  <si>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</si>
  <si>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</si>
  <si>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</si>
  <si>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</si>
  <si>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</si>
  <si>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</si>
  <si>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</si>
  <si>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</si>
  <si>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</si>
  <si>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</si>
  <si>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</si>
  <si>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</si>
  <si>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</si>
  <si>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Dynamický nákupný systém "Nákup nábytku"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</si>
  <si>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</si>
  <si>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</si>
  <si>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</si>
  <si>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</si>
  <si>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</si>
  <si>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Názov položky </t>
  </si>
  <si>
    <t>Jednotková cena bez DPH</t>
  </si>
  <si>
    <t xml:space="preserve">Celková cena s DPH </t>
  </si>
  <si>
    <t>Cena spolu:</t>
  </si>
  <si>
    <t>Kritérium: Cena s DPH</t>
  </si>
  <si>
    <t xml:space="preserve">I. Kreslo A </t>
  </si>
  <si>
    <t>II. Kreslo B</t>
  </si>
  <si>
    <t xml:space="preserve">III. Stohovateľná stolička bez operadla </t>
  </si>
  <si>
    <t xml:space="preserve">IV. Stohovateľná stolička A </t>
  </si>
  <si>
    <t xml:space="preserve">V. Stohovateľná stolička B </t>
  </si>
  <si>
    <t xml:space="preserve">VI. Stolička kancelárska </t>
  </si>
  <si>
    <t xml:space="preserve">VII. Sedací vak </t>
  </si>
  <si>
    <t xml:space="preserve">VIII. Pohovka 2-miestna  </t>
  </si>
  <si>
    <t xml:space="preserve">IX. Jedálenský stôl </t>
  </si>
  <si>
    <t xml:space="preserve">X. Písací stôl teleskopický </t>
  </si>
  <si>
    <t xml:space="preserve">XI. Písací stôl A </t>
  </si>
  <si>
    <t xml:space="preserve">XII. Písací stôl B </t>
  </si>
  <si>
    <t xml:space="preserve">XIV. Príručný stolík </t>
  </si>
  <si>
    <t xml:space="preserve">XIII. Konferenčný stolík A </t>
  </si>
  <si>
    <t xml:space="preserve">XV. Konferenčný stolík B </t>
  </si>
  <si>
    <t xml:space="preserve">XVI. Skrinka pod TV/ knižnica </t>
  </si>
  <si>
    <t xml:space="preserve">XVII. Regál </t>
  </si>
  <si>
    <t>XVIII. Kuchynská linka so vstavanou chladničkou</t>
  </si>
  <si>
    <t>Príloha č. 2 - Návrh na plnenie kritérií Výzva č. 44 - Nákup inventáru pre YOUTH HUB, Štefánikova 39 - stoly, stoličky, kuchyňa so vstavanými chladničkami</t>
  </si>
  <si>
    <t>Výška DPH pri jednotkovej 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</si>
</sst>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6" borderId="7" xfId="2" applyFont="1" applyFill="1" applyBorder="1" applyAlignment="1" applyProtection="1">
      <alignment vertical="center" wrapText="1"/>
    </xf>
    <xf numFmtId="0" fontId="11" fillId="6" borderId="10" xfId="2" applyFont="1" applyFill="1" applyBorder="1" applyAlignment="1" applyProtection="1">
      <alignment vertical="center" wrapText="1"/>
    </xf>
    <xf numFmtId="0" fontId="11" fillId="6" borderId="12" xfId="2" applyFont="1" applyFill="1" applyBorder="1" applyAlignment="1" applyProtection="1">
      <alignment vertical="center" wrapText="1"/>
    </xf>
    <xf numFmtId="0" fontId="2" fillId="0" borderId="10" xfId="2" applyFont="1" applyFill="1" applyBorder="1" applyProtection="1"/>
    <xf numFmtId="0" fontId="2" fillId="0" borderId="2" xfId="2" applyFont="1" applyFill="1" applyAlignment="1" applyProtection="1">
      <alignment horizontal="left"/>
    </xf>
    <xf numFmtId="0" fontId="2" fillId="0" borderId="2" xfId="2" applyFont="1" applyFill="1" applyProtection="1"/>
    <xf numFmtId="0" fontId="2" fillId="0" borderId="11" xfId="2" applyFont="1" applyFill="1" applyBorder="1" applyProtection="1"/>
    <xf numFmtId="0" fontId="0" fillId="0" borderId="10" xfId="2" applyFont="1" applyFill="1" applyBorder="1" applyProtection="1"/>
    <xf numFmtId="2" fontId="0" fillId="0" borderId="2" xfId="2" applyNumberFormat="1" applyFont="1" applyFill="1" applyProtection="1"/>
    <xf numFmtId="2" fontId="0" fillId="0" borderId="11" xfId="2" applyNumberFormat="1" applyFont="1" applyFill="1" applyBorder="1" applyProtection="1"/>
    <xf numFmtId="0" fontId="17" fillId="0" borderId="10" xfId="2" applyFont="1" applyFill="1" applyBorder="1" applyAlignment="1" applyProtection="1">
      <alignment wrapText="1"/>
    </xf>
    <xf numFmtId="0" fontId="17" fillId="0" borderId="2" xfId="2" applyFont="1" applyFill="1" applyAlignment="1" applyProtection="1">
      <alignment horizontal="center" wrapText="1"/>
    </xf>
    <xf numFmtId="0" fontId="17" fillId="0" borderId="11" xfId="2" applyFont="1" applyFill="1" applyBorder="1" applyAlignment="1" applyProtection="1">
      <alignment horizontal="right" wrapText="1"/>
    </xf>
    <xf numFmtId="0" fontId="0" fillId="0" borderId="15" xfId="2" applyFont="1" applyFill="1" applyBorder="1" applyProtection="1"/>
    <xf numFmtId="0" fontId="0" fillId="0" borderId="2" xfId="2" applyFont="1" applyFill="1" applyAlignment="1" applyProtection="1">
      <alignment horizontal="center" vertical="center"/>
    </xf>
    <xf numFmtId="166" fontId="0" fillId="0" borderId="2" xfId="2" applyNumberFormat="1" applyFont="1" applyFill="1" applyAlignment="1" applyProtection="1">
      <alignment horizontal="center" vertical="center"/>
    </xf>
    <xf numFmtId="166" fontId="0" fillId="0" borderId="11" xfId="2" applyNumberFormat="1" applyFont="1" applyFill="1" applyBorder="1" applyProtection="1"/>
    <xf numFmtId="166" fontId="17" fillId="0" borderId="25" xfId="2" applyNumberFormat="1" applyFont="1" applyFill="1" applyBorder="1" applyProtection="1"/>
    <xf numFmtId="0" fontId="0" fillId="6" borderId="0" xfId="0" applyFill="1"/>
    <xf numFmtId="0" fontId="11" fillId="0" borderId="21" xfId="2" applyFont="1" applyFill="1" applyBorder="1" applyProtection="1"/>
    <xf numFmtId="0" fontId="3" fillId="6" borderId="0" xfId="2" applyFont="1" applyFill="1" applyBorder="1" applyAlignment="1" applyProtection="1">
      <alignment horizontal="center"/>
    </xf>
    <xf numFmtId="165" fontId="0" fillId="5" borderId="2" xfId="2" applyNumberFormat="1" applyFont="1" applyFill="1" applyAlignment="1" applyProtection="1">
      <alignment horizontal="center" vertical="center"/>
      <protection locked="0"/>
    </xf>
    <xf numFmtId="0" fontId="3" fillId="5" borderId="11" xfId="2" applyFont="1" applyFill="1" applyBorder="1" applyProtection="1">
      <protection locked="0"/>
    </xf>
    <xf numFmtId="0" fontId="3" fillId="5" borderId="14" xfId="2" applyFont="1" applyFill="1" applyBorder="1" applyProtection="1">
      <protection locked="0"/>
    </xf>
    <xf numFmtId="0" fontId="11" fillId="5" borderId="8" xfId="2" applyFont="1" applyFill="1" applyBorder="1" applyAlignment="1" applyProtection="1">
      <alignment horizontal="left"/>
      <protection locked="0"/>
    </xf>
    <xf numFmtId="0" fontId="11" fillId="5" borderId="13" xfId="2" applyFont="1" applyFill="1" applyBorder="1" applyAlignment="1" applyProtection="1">
      <alignment horizontal="left"/>
      <protection locked="0"/>
    </xf>
    <xf numFmtId="0" fontId="11" fillId="5" borderId="7" xfId="2" applyFont="1" applyFill="1" applyBorder="1" applyAlignment="1" applyProtection="1">
      <alignment horizontal="left"/>
      <protection locked="0"/>
    </xf>
    <xf numFmtId="0" fontId="11" fillId="5" borderId="12" xfId="2" applyFont="1" applyFill="1" applyBorder="1" applyAlignment="1" applyProtection="1">
      <alignment horizontal="left"/>
      <protection locked="0"/>
    </xf>
    <xf numFmtId="0" fontId="11" fillId="6" borderId="10" xfId="2" applyFont="1" applyFill="1" applyBorder="1" applyAlignment="1" applyProtection="1">
      <alignment vertical="center" wrapText="1"/>
    </xf>
    <xf numFmtId="0" fontId="11" fillId="6" borderId="2" xfId="2" applyFont="1" applyFill="1" applyAlignment="1" applyProtection="1">
      <alignment vertical="center" wrapText="1"/>
    </xf>
    <xf numFmtId="0" fontId="11" fillId="5" borderId="16" xfId="2" applyFont="1" applyFill="1" applyBorder="1" applyAlignment="1" applyProtection="1">
      <alignment horizontal="center"/>
      <protection locked="0"/>
    </xf>
    <xf numFmtId="0" fontId="11" fillId="5" borderId="17" xfId="2" applyFont="1" applyFill="1" applyBorder="1" applyAlignment="1" applyProtection="1">
      <alignment horizontal="center"/>
      <protection locked="0"/>
    </xf>
    <xf numFmtId="0" fontId="11" fillId="5" borderId="18" xfId="2" applyFont="1" applyFill="1" applyBorder="1" applyAlignment="1" applyProtection="1">
      <alignment horizontal="center"/>
      <protection locked="0"/>
    </xf>
    <xf numFmtId="0" fontId="11" fillId="5" borderId="19" xfId="2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0" fontId="4" fillId="6" borderId="0" xfId="1" applyFill="1" applyBorder="1" applyAlignment="1" applyProtection="1">
      <alignment horizontal="center"/>
    </xf>
    <xf numFmtId="0" fontId="9" fillId="6" borderId="3" xfId="2" applyFont="1" applyFill="1" applyBorder="1" applyAlignment="1" applyProtection="1">
      <alignment horizontal="center" vertical="center" wrapText="1"/>
    </xf>
    <xf numFmtId="0" fontId="10" fillId="6" borderId="4" xfId="2" applyFont="1" applyFill="1" applyBorder="1" applyAlignment="1" applyProtection="1">
      <alignment horizontal="center" vertical="center" wrapText="1"/>
    </xf>
    <xf numFmtId="0" fontId="10" fillId="6" borderId="5" xfId="2" applyFont="1" applyFill="1" applyBorder="1" applyAlignment="1" applyProtection="1">
      <alignment horizontal="center" vertical="center" wrapText="1"/>
    </xf>
    <xf numFmtId="0" fontId="3" fillId="6" borderId="6" xfId="2" applyFont="1" applyFill="1" applyBorder="1" applyAlignment="1" applyProtection="1">
      <alignment horizontal="center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1" fillId="6" borderId="12" xfId="2" applyFont="1" applyFill="1" applyBorder="1" applyAlignment="1" applyProtection="1">
      <alignment horizontal="left" vertical="center" wrapText="1"/>
    </xf>
    <xf numFmtId="0" fontId="11" fillId="6" borderId="13" xfId="2" applyFont="1" applyFill="1" applyBorder="1" applyAlignment="1" applyProtection="1">
      <alignment horizontal="left" vertical="center" wrapText="1"/>
    </xf>
    <xf numFmtId="0" fontId="11" fillId="6" borderId="10" xfId="2" applyFont="1" applyFill="1" applyBorder="1" applyAlignment="1" applyProtection="1">
      <alignment horizontal="left" vertical="center" wrapText="1"/>
    </xf>
    <xf numFmtId="0" fontId="11" fillId="6" borderId="2" xfId="2" applyFont="1" applyFill="1" applyAlignment="1" applyProtection="1">
      <alignment horizontal="left" vertical="center" wrapText="1"/>
    </xf>
    <xf numFmtId="0" fontId="14" fillId="6" borderId="0" xfId="0" applyFont="1" applyFill="1" applyAlignment="1">
      <alignment horizontal="center"/>
    </xf>
    <xf numFmtId="0" fontId="3" fillId="6" borderId="16" xfId="2" applyFont="1" applyFill="1" applyBorder="1" applyAlignment="1" applyProtection="1">
      <alignment horizontal="center"/>
    </xf>
    <xf numFmtId="0" fontId="3" fillId="6" borderId="1" xfId="2" applyFont="1" applyFill="1" applyBorder="1" applyAlignment="1" applyProtection="1">
      <alignment horizontal="center"/>
    </xf>
    <xf numFmtId="0" fontId="3" fillId="6" borderId="20" xfId="2" applyFont="1" applyFill="1" applyBorder="1" applyAlignment="1" applyProtection="1">
      <alignment horizontal="center"/>
    </xf>
    <xf numFmtId="0" fontId="9" fillId="6" borderId="7" xfId="2" applyFont="1" applyFill="1" applyBorder="1" applyAlignment="1" applyProtection="1">
      <alignment horizontal="center" vertical="center" wrapText="1"/>
    </xf>
    <xf numFmtId="0" fontId="10" fillId="6" borderId="8" xfId="2" applyFont="1" applyFill="1" applyBorder="1" applyAlignment="1" applyProtection="1">
      <alignment horizontal="center" vertical="center" wrapText="1"/>
    </xf>
    <xf numFmtId="0" fontId="10" fillId="6" borderId="9" xfId="2" applyFont="1" applyFill="1" applyBorder="1" applyAlignment="1" applyProtection="1">
      <alignment horizontal="center" vertical="center" wrapText="1"/>
    </xf>
    <xf numFmtId="0" fontId="15" fillId="0" borderId="7" xfId="2" applyFont="1" applyFill="1" applyBorder="1" applyAlignment="1" applyProtection="1">
      <alignment horizontal="center" vertical="center" wrapText="1"/>
    </xf>
    <xf numFmtId="0" fontId="16" fillId="0" borderId="8" xfId="2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center" vertical="center" wrapText="1"/>
    </xf>
    <xf numFmtId="0" fontId="0" fillId="0" borderId="2" xfId="2" applyFont="1" applyFill="1" applyAlignment="1" applyProtection="1">
      <alignment horizontal="left"/>
    </xf>
    <xf numFmtId="164" fontId="11" fillId="0" borderId="18" xfId="2" applyNumberFormat="1" applyFont="1" applyFill="1" applyBorder="1" applyAlignment="1" applyProtection="1">
      <alignment horizontal="right"/>
    </xf>
    <xf numFmtId="164" fontId="11" fillId="0" borderId="22" xfId="2" applyNumberFormat="1" applyFont="1" applyFill="1" applyBorder="1" applyAlignment="1" applyProtection="1">
      <alignment horizontal="right"/>
    </xf>
    <xf numFmtId="164" fontId="11" fillId="0" borderId="19" xfId="2" applyNumberFormat="1" applyFont="1" applyFill="1" applyBorder="1" applyAlignment="1" applyProtection="1">
      <alignment horizontal="right"/>
    </xf>
    <xf numFmtId="0" fontId="0" fillId="6" borderId="10" xfId="2" applyFont="1" applyFill="1" applyBorder="1" applyAlignment="1" applyProtection="1">
      <alignment vertical="center" wrapText="1"/>
    </xf>
    <xf numFmtId="0" fontId="1" fillId="6" borderId="2" xfId="2" applyFont="1" applyFill="1" applyAlignment="1" applyProtection="1">
      <alignment vertical="center" wrapText="1"/>
    </xf>
    <xf numFmtId="0" fontId="18" fillId="6" borderId="0" xfId="0" applyFont="1" applyFill="1" applyAlignment="1">
      <alignment horizontal="center"/>
    </xf>
    <xf numFmtId="0" fontId="17" fillId="0" borderId="23" xfId="2" applyFont="1" applyFill="1" applyBorder="1" applyAlignment="1" applyProtection="1">
      <alignment horizontal="left"/>
    </xf>
    <xf numFmtId="0" fontId="17" fillId="0" borderId="24" xfId="2" applyFont="1" applyFill="1" applyBorder="1" applyAlignment="1" applyProtection="1">
      <alignment horizontal="left"/>
    </xf>
    <xf numFmtId="0" fontId="17" fillId="0" borderId="26" xfId="2" applyFont="1" applyFill="1" applyBorder="1" applyAlignment="1" applyProtection="1">
      <alignment horizontal="left"/>
    </xf>
    <xf numFmtId="0" fontId="0" fillId="6" borderId="27" xfId="3" applyFont="1" applyFill="1" applyBorder="1" applyAlignment="1" applyProtection="1">
      <alignment vertical="center" wrapText="1"/>
      <protection locked="0"/>
    </xf>
    <xf numFmtId="0" fontId="1" fillId="6" borderId="28" xfId="3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5" borderId="8" xfId="3" applyFont="1" applyFill="1" applyBorder="1" applyAlignment="1" applyProtection="1">
      <alignment horizontal="left" vertical="center" wrapText="1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88900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88900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88900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203200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88900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47"/>
  <sheetViews>
    <sheetView showGridLines="0" tabSelected="1" zoomScale="85" zoomScaleNormal="85" zoomScaleSheetLayoutView="115" workbookViewId="0">
      <selection activeCell="C46" sqref="C46:D47"/>
    </sheetView>
  </sheetViews>
  <sheetFormatPr defaultRowHeight="14.5" x14ac:dyDescent="0.35"/>
  <cols>
    <col min="1" max="1" width="3.26953125" style="30" customWidth="1"/>
    <col min="2" max="2" width="50" style="30" customWidth="1"/>
    <col min="3" max="3" width="11.81640625" style="30" customWidth="1"/>
    <col min="4" max="4" width="28" style="30" customWidth="1"/>
    <col min="5" max="5" width="17.81640625" style="30" customWidth="1"/>
    <col min="6" max="6" width="27.1796875" customWidth="1"/>
  </cols>
  <sheetData>
    <row r="1" spans="1:6" ht="25.5" customHeight="1" x14ac:dyDescent="0.45">
      <c r="B1" s="60" t="s">
        <v>45</v>
      </c>
      <c r="C1" s="60"/>
      <c r="D1" s="60"/>
      <c r="E1" s="60"/>
      <c r="F1" s="60"/>
    </row>
    <row r="2" spans="1:6" ht="25.5" customHeight="1" x14ac:dyDescent="0.45">
      <c r="B2" s="76"/>
      <c r="C2" s="76"/>
      <c r="D2" s="76"/>
      <c r="E2" s="76"/>
      <c r="F2" s="76"/>
    </row>
    <row r="3" spans="1:6" ht="15" thickBot="1" x14ac:dyDescent="0.4">
      <c r="A3" s="46"/>
      <c r="B3" s="47"/>
      <c r="C3" s="47"/>
      <c r="D3" s="47"/>
      <c r="E3" s="47"/>
      <c r="F3" s="47"/>
    </row>
    <row r="4" spans="1:6" ht="45.75" customHeight="1" thickBot="1" x14ac:dyDescent="0.4">
      <c r="A4" s="46"/>
      <c r="B4" s="48" t="s">
        <v>74</v>
      </c>
      <c r="C4" s="49"/>
      <c r="D4" s="49"/>
      <c r="E4" s="49"/>
      <c r="F4" s="50"/>
    </row>
    <row r="5" spans="1:6" s="30" customFormat="1" ht="15" thickBot="1" x14ac:dyDescent="0.4">
      <c r="A5" s="46"/>
      <c r="B5" s="51"/>
      <c r="C5" s="51"/>
      <c r="D5" s="51"/>
      <c r="E5" s="51"/>
      <c r="F5" s="51"/>
    </row>
    <row r="6" spans="1:6" ht="17.149999999999999" customHeight="1" x14ac:dyDescent="0.35">
      <c r="A6" s="46"/>
      <c r="B6" s="12" t="s">
        <v>0</v>
      </c>
      <c r="C6" s="84"/>
      <c r="D6" s="52"/>
      <c r="E6" s="52"/>
      <c r="F6" s="53"/>
    </row>
    <row r="7" spans="1:6" ht="17.149999999999999" customHeight="1" x14ac:dyDescent="0.35">
      <c r="A7" s="46"/>
      <c r="B7" s="13" t="s">
        <v>1</v>
      </c>
      <c r="C7" s="85"/>
      <c r="D7" s="54"/>
      <c r="E7" s="54"/>
      <c r="F7" s="55"/>
    </row>
    <row r="8" spans="1:6" ht="17.149999999999999" customHeight="1" x14ac:dyDescent="0.35">
      <c r="A8" s="46"/>
      <c r="B8" s="13" t="s">
        <v>2</v>
      </c>
      <c r="C8" s="85"/>
      <c r="D8" s="54"/>
      <c r="E8" s="54"/>
      <c r="F8" s="55"/>
    </row>
    <row r="9" spans="1:6" ht="17.149999999999999" customHeight="1" x14ac:dyDescent="0.35">
      <c r="A9" s="46"/>
      <c r="B9" s="13" t="s">
        <v>3</v>
      </c>
      <c r="C9" s="85"/>
      <c r="D9" s="54"/>
      <c r="E9" s="54"/>
      <c r="F9" s="55"/>
    </row>
    <row r="10" spans="1:6" ht="17.149999999999999" customHeight="1" x14ac:dyDescent="0.35">
      <c r="A10" s="46"/>
      <c r="B10" s="13" t="s">
        <v>4</v>
      </c>
      <c r="C10" s="85"/>
      <c r="D10" s="54"/>
      <c r="E10" s="54"/>
      <c r="F10" s="55"/>
    </row>
    <row r="11" spans="1:6" ht="17.149999999999999" customHeight="1" x14ac:dyDescent="0.35">
      <c r="A11" s="46"/>
      <c r="B11" s="13" t="s">
        <v>5</v>
      </c>
      <c r="C11" s="85"/>
      <c r="D11" s="54"/>
      <c r="E11" s="54"/>
      <c r="F11" s="55"/>
    </row>
    <row r="12" spans="1:6" ht="17.149999999999999" customHeight="1" thickBot="1" x14ac:dyDescent="0.4">
      <c r="A12" s="46"/>
      <c r="B12" s="14" t="s">
        <v>6</v>
      </c>
      <c r="C12" s="80" t="s">
        <v>7</v>
      </c>
      <c r="D12" s="81"/>
      <c r="E12" s="82"/>
      <c r="F12" s="83"/>
    </row>
    <row r="13" spans="1:6" s="30" customFormat="1" ht="15" thickBot="1" x14ac:dyDescent="0.4">
      <c r="A13" s="46"/>
      <c r="B13" s="51"/>
      <c r="C13" s="51"/>
      <c r="D13" s="51"/>
      <c r="E13" s="51"/>
      <c r="F13" s="51"/>
    </row>
    <row r="14" spans="1:6" ht="30" customHeight="1" x14ac:dyDescent="0.35">
      <c r="A14" s="46"/>
      <c r="B14" s="64" t="s">
        <v>8</v>
      </c>
      <c r="C14" s="65"/>
      <c r="D14" s="65"/>
      <c r="E14" s="65"/>
      <c r="F14" s="66"/>
    </row>
    <row r="15" spans="1:6" ht="45" customHeight="1" x14ac:dyDescent="0.35">
      <c r="A15" s="46"/>
      <c r="B15" s="74" t="s">
        <v>46</v>
      </c>
      <c r="C15" s="75"/>
      <c r="D15" s="75"/>
      <c r="E15" s="75"/>
      <c r="F15" s="34"/>
    </row>
    <row r="16" spans="1:6" ht="45" customHeight="1" x14ac:dyDescent="0.35">
      <c r="A16" s="46"/>
      <c r="B16" s="40" t="s">
        <v>9</v>
      </c>
      <c r="C16" s="41"/>
      <c r="D16" s="41"/>
      <c r="E16" s="41"/>
      <c r="F16" s="34"/>
    </row>
    <row r="17" spans="1:6" ht="45" customHeight="1" x14ac:dyDescent="0.35">
      <c r="A17" s="46"/>
      <c r="B17" s="58" t="s">
        <v>49</v>
      </c>
      <c r="C17" s="59"/>
      <c r="D17" s="59"/>
      <c r="E17" s="59"/>
      <c r="F17" s="34"/>
    </row>
    <row r="18" spans="1:6" ht="45" customHeight="1" thickBot="1" x14ac:dyDescent="0.4">
      <c r="A18" s="46"/>
      <c r="B18" s="56" t="s">
        <v>48</v>
      </c>
      <c r="C18" s="57"/>
      <c r="D18" s="57"/>
      <c r="E18" s="57"/>
      <c r="F18" s="35"/>
    </row>
    <row r="19" spans="1:6" s="30" customFormat="1" ht="15" thickBot="1" x14ac:dyDescent="0.4">
      <c r="A19" s="46"/>
      <c r="B19" s="51"/>
      <c r="C19" s="51"/>
      <c r="D19" s="51"/>
      <c r="E19" s="51"/>
      <c r="F19" s="51"/>
    </row>
    <row r="20" spans="1:6" ht="24" customHeight="1" x14ac:dyDescent="0.35">
      <c r="A20" s="46"/>
      <c r="B20" s="67" t="s">
        <v>55</v>
      </c>
      <c r="C20" s="68"/>
      <c r="D20" s="68"/>
      <c r="E20" s="68"/>
      <c r="F20" s="69"/>
    </row>
    <row r="21" spans="1:6" ht="15" customHeight="1" x14ac:dyDescent="0.35">
      <c r="A21" s="46"/>
      <c r="B21" s="15" t="s">
        <v>10</v>
      </c>
      <c r="C21" s="16" t="s">
        <v>11</v>
      </c>
      <c r="D21" s="16"/>
      <c r="E21" s="17" t="s">
        <v>12</v>
      </c>
      <c r="F21" s="18" t="s">
        <v>13</v>
      </c>
    </row>
    <row r="22" spans="1:6" x14ac:dyDescent="0.35">
      <c r="A22" s="46"/>
      <c r="B22" s="19" t="s">
        <v>47</v>
      </c>
      <c r="C22" s="70">
        <v>100</v>
      </c>
      <c r="D22" s="70"/>
      <c r="E22" s="20" t="str">
        <f>IF(C22=100,"neuplatňuje sa","sem doplň minimum")</f>
        <v>neuplatňuje sa</v>
      </c>
      <c r="F22" s="21" t="str">
        <f>IF(C22=100,"neuplatňuje sa","sem doplň maximum")</f>
        <v>neuplatňuje sa</v>
      </c>
    </row>
    <row r="23" spans="1:6" ht="33" customHeight="1" x14ac:dyDescent="0.35">
      <c r="A23" s="46"/>
      <c r="B23" s="22" t="s">
        <v>51</v>
      </c>
      <c r="C23" s="23" t="s">
        <v>50</v>
      </c>
      <c r="D23" s="23" t="s">
        <v>52</v>
      </c>
      <c r="E23" s="23" t="s">
        <v>75</v>
      </c>
      <c r="F23" s="24" t="s">
        <v>53</v>
      </c>
    </row>
    <row r="24" spans="1:6" ht="16" customHeight="1" x14ac:dyDescent="0.35">
      <c r="A24" s="46"/>
      <c r="B24" s="25" t="s">
        <v>56</v>
      </c>
      <c r="C24" s="26">
        <v>1</v>
      </c>
      <c r="D24" s="33">
        <v>0</v>
      </c>
      <c r="E24" s="27">
        <f t="shared" ref="E24:E41" si="0">IF(C$12="Som platcom DPH",D24*0.2,0)</f>
        <v>0</v>
      </c>
      <c r="F24" s="28">
        <f t="shared" ref="F24:F41" si="1">SUM(D24+E24)*C24</f>
        <v>0</v>
      </c>
    </row>
    <row r="25" spans="1:6" ht="16" customHeight="1" x14ac:dyDescent="0.35">
      <c r="A25" s="46"/>
      <c r="B25" s="25" t="s">
        <v>57</v>
      </c>
      <c r="C25" s="26">
        <v>2</v>
      </c>
      <c r="D25" s="33">
        <v>0</v>
      </c>
      <c r="E25" s="27">
        <f t="shared" si="0"/>
        <v>0</v>
      </c>
      <c r="F25" s="28">
        <f t="shared" si="1"/>
        <v>0</v>
      </c>
    </row>
    <row r="26" spans="1:6" ht="16" customHeight="1" x14ac:dyDescent="0.35">
      <c r="A26" s="46"/>
      <c r="B26" s="25" t="s">
        <v>58</v>
      </c>
      <c r="C26" s="26">
        <v>5</v>
      </c>
      <c r="D26" s="33">
        <v>0</v>
      </c>
      <c r="E26" s="27">
        <f>IF(C$12="Som platcom DPH",D26*0.2,0)</f>
        <v>0</v>
      </c>
      <c r="F26" s="28">
        <f>SUM(D26+E26)*C26</f>
        <v>0</v>
      </c>
    </row>
    <row r="27" spans="1:6" ht="16" customHeight="1" x14ac:dyDescent="0.35">
      <c r="A27" s="46"/>
      <c r="B27" s="25" t="s">
        <v>59</v>
      </c>
      <c r="C27" s="26">
        <v>5</v>
      </c>
      <c r="D27" s="33">
        <v>0</v>
      </c>
      <c r="E27" s="27">
        <f>IF(C$12="Som platcom DPH",D27*0.2,0)</f>
        <v>0</v>
      </c>
      <c r="F27" s="28">
        <f>SUM(D27+E27)*C27</f>
        <v>0</v>
      </c>
    </row>
    <row r="28" spans="1:6" ht="16" customHeight="1" x14ac:dyDescent="0.35">
      <c r="A28" s="46"/>
      <c r="B28" s="25" t="s">
        <v>60</v>
      </c>
      <c r="C28" s="26">
        <v>15</v>
      </c>
      <c r="D28" s="33">
        <v>0</v>
      </c>
      <c r="E28" s="27">
        <f t="shared" si="0"/>
        <v>0</v>
      </c>
      <c r="F28" s="28">
        <f t="shared" si="1"/>
        <v>0</v>
      </c>
    </row>
    <row r="29" spans="1:6" ht="16" customHeight="1" x14ac:dyDescent="0.35">
      <c r="A29" s="46"/>
      <c r="B29" s="25" t="s">
        <v>61</v>
      </c>
      <c r="C29" s="26">
        <v>11</v>
      </c>
      <c r="D29" s="33">
        <v>0</v>
      </c>
      <c r="E29" s="27">
        <f t="shared" si="0"/>
        <v>0</v>
      </c>
      <c r="F29" s="28">
        <f t="shared" si="1"/>
        <v>0</v>
      </c>
    </row>
    <row r="30" spans="1:6" ht="16" customHeight="1" x14ac:dyDescent="0.35">
      <c r="A30" s="46"/>
      <c r="B30" s="25" t="s">
        <v>62</v>
      </c>
      <c r="C30" s="26">
        <v>2</v>
      </c>
      <c r="D30" s="33">
        <v>0</v>
      </c>
      <c r="E30" s="27">
        <f t="shared" si="0"/>
        <v>0</v>
      </c>
      <c r="F30" s="28">
        <f t="shared" si="1"/>
        <v>0</v>
      </c>
    </row>
    <row r="31" spans="1:6" ht="16" customHeight="1" x14ac:dyDescent="0.35">
      <c r="A31" s="46"/>
      <c r="B31" s="25" t="s">
        <v>63</v>
      </c>
      <c r="C31" s="26">
        <v>1</v>
      </c>
      <c r="D31" s="33">
        <v>0</v>
      </c>
      <c r="E31" s="27">
        <f t="shared" si="0"/>
        <v>0</v>
      </c>
      <c r="F31" s="28">
        <f t="shared" si="1"/>
        <v>0</v>
      </c>
    </row>
    <row r="32" spans="1:6" ht="16" customHeight="1" x14ac:dyDescent="0.35">
      <c r="A32" s="46"/>
      <c r="B32" s="25" t="s">
        <v>64</v>
      </c>
      <c r="C32" s="26">
        <v>1</v>
      </c>
      <c r="D32" s="33">
        <v>0</v>
      </c>
      <c r="E32" s="27">
        <f t="shared" si="0"/>
        <v>0</v>
      </c>
      <c r="F32" s="28">
        <f t="shared" si="1"/>
        <v>0</v>
      </c>
    </row>
    <row r="33" spans="1:6" ht="16" customHeight="1" x14ac:dyDescent="0.35">
      <c r="A33" s="46"/>
      <c r="B33" s="25" t="s">
        <v>65</v>
      </c>
      <c r="C33" s="26">
        <v>4</v>
      </c>
      <c r="D33" s="33">
        <v>0</v>
      </c>
      <c r="E33" s="27">
        <f t="shared" si="0"/>
        <v>0</v>
      </c>
      <c r="F33" s="28">
        <f t="shared" si="1"/>
        <v>0</v>
      </c>
    </row>
    <row r="34" spans="1:6" ht="16" customHeight="1" x14ac:dyDescent="0.35">
      <c r="A34" s="46"/>
      <c r="B34" s="25" t="s">
        <v>66</v>
      </c>
      <c r="C34" s="26">
        <v>5</v>
      </c>
      <c r="D34" s="33">
        <v>0</v>
      </c>
      <c r="E34" s="27">
        <f t="shared" si="0"/>
        <v>0</v>
      </c>
      <c r="F34" s="28">
        <f t="shared" si="1"/>
        <v>0</v>
      </c>
    </row>
    <row r="35" spans="1:6" ht="16" customHeight="1" x14ac:dyDescent="0.35">
      <c r="A35" s="46"/>
      <c r="B35" s="19" t="s">
        <v>67</v>
      </c>
      <c r="C35" s="26">
        <v>1</v>
      </c>
      <c r="D35" s="33">
        <v>0</v>
      </c>
      <c r="E35" s="27">
        <f t="shared" si="0"/>
        <v>0</v>
      </c>
      <c r="F35" s="28">
        <f t="shared" si="1"/>
        <v>0</v>
      </c>
    </row>
    <row r="36" spans="1:6" ht="16" customHeight="1" x14ac:dyDescent="0.35">
      <c r="A36" s="46"/>
      <c r="B36" s="19" t="s">
        <v>69</v>
      </c>
      <c r="C36" s="26">
        <v>1</v>
      </c>
      <c r="D36" s="33">
        <v>0</v>
      </c>
      <c r="E36" s="27">
        <f t="shared" si="0"/>
        <v>0</v>
      </c>
      <c r="F36" s="28">
        <f t="shared" si="1"/>
        <v>0</v>
      </c>
    </row>
    <row r="37" spans="1:6" ht="16" customHeight="1" x14ac:dyDescent="0.35">
      <c r="A37" s="46"/>
      <c r="B37" s="19" t="s">
        <v>68</v>
      </c>
      <c r="C37" s="26">
        <v>3</v>
      </c>
      <c r="D37" s="33">
        <v>0</v>
      </c>
      <c r="E37" s="27">
        <f t="shared" si="0"/>
        <v>0</v>
      </c>
      <c r="F37" s="28">
        <f t="shared" si="1"/>
        <v>0</v>
      </c>
    </row>
    <row r="38" spans="1:6" ht="16" customHeight="1" x14ac:dyDescent="0.35">
      <c r="A38" s="46"/>
      <c r="B38" s="19" t="s">
        <v>70</v>
      </c>
      <c r="C38" s="26">
        <v>1</v>
      </c>
      <c r="D38" s="33">
        <v>0</v>
      </c>
      <c r="E38" s="27">
        <f t="shared" si="0"/>
        <v>0</v>
      </c>
      <c r="F38" s="28">
        <f t="shared" si="1"/>
        <v>0</v>
      </c>
    </row>
    <row r="39" spans="1:6" ht="16" customHeight="1" x14ac:dyDescent="0.35">
      <c r="A39" s="46"/>
      <c r="B39" s="19" t="s">
        <v>71</v>
      </c>
      <c r="C39" s="26">
        <v>3</v>
      </c>
      <c r="D39" s="33">
        <v>0</v>
      </c>
      <c r="E39" s="27">
        <f t="shared" si="0"/>
        <v>0</v>
      </c>
      <c r="F39" s="28">
        <f t="shared" si="1"/>
        <v>0</v>
      </c>
    </row>
    <row r="40" spans="1:6" ht="16" customHeight="1" x14ac:dyDescent="0.35">
      <c r="A40" s="46"/>
      <c r="B40" s="19" t="s">
        <v>72</v>
      </c>
      <c r="C40" s="26">
        <v>3</v>
      </c>
      <c r="D40" s="33">
        <v>0</v>
      </c>
      <c r="E40" s="27">
        <f t="shared" si="0"/>
        <v>0</v>
      </c>
      <c r="F40" s="28">
        <f t="shared" si="1"/>
        <v>0</v>
      </c>
    </row>
    <row r="41" spans="1:6" ht="16" customHeight="1" thickBot="1" x14ac:dyDescent="0.4">
      <c r="A41" s="46"/>
      <c r="B41" s="19" t="s">
        <v>73</v>
      </c>
      <c r="C41" s="26">
        <v>2</v>
      </c>
      <c r="D41" s="33">
        <v>0</v>
      </c>
      <c r="E41" s="27">
        <f t="shared" si="0"/>
        <v>0</v>
      </c>
      <c r="F41" s="28">
        <f t="shared" si="1"/>
        <v>0</v>
      </c>
    </row>
    <row r="42" spans="1:6" ht="21" customHeight="1" thickBot="1" x14ac:dyDescent="0.4">
      <c r="A42" s="46"/>
      <c r="B42" s="77" t="s">
        <v>54</v>
      </c>
      <c r="C42" s="78"/>
      <c r="D42" s="78"/>
      <c r="E42" s="79"/>
      <c r="F42" s="29">
        <f>SUM(F24:F41)</f>
        <v>0</v>
      </c>
    </row>
    <row r="43" spans="1:6" ht="20.5" customHeight="1" thickBot="1" x14ac:dyDescent="0.4">
      <c r="A43" s="46"/>
      <c r="B43" s="31" t="s">
        <v>14</v>
      </c>
      <c r="C43" s="71" t="str">
        <f>IF(C22=100,"Toto je jediné kritérium a prepočet na body sa preto neuplatňuje",IF(B22="čím menej, tým lepšie",(C22*(F22-F42)/(F22-E22)),(C22*(F42-E22)/(F22-E22))))</f>
        <v>Toto je jediné kritérium a prepočet na body sa preto neuplatňuje</v>
      </c>
      <c r="D43" s="72"/>
      <c r="E43" s="72"/>
      <c r="F43" s="73"/>
    </row>
    <row r="44" spans="1:6" ht="15" customHeight="1" x14ac:dyDescent="0.35">
      <c r="A44" s="46"/>
      <c r="B44" s="61"/>
      <c r="C44" s="62"/>
      <c r="D44" s="62"/>
      <c r="E44" s="62"/>
      <c r="F44" s="63"/>
    </row>
    <row r="45" spans="1:6" ht="15" customHeight="1" thickBot="1" x14ac:dyDescent="0.4">
      <c r="A45" s="46"/>
      <c r="B45" s="32"/>
      <c r="C45" s="32"/>
      <c r="D45" s="32"/>
      <c r="E45" s="32"/>
      <c r="F45" s="32"/>
    </row>
    <row r="46" spans="1:6" x14ac:dyDescent="0.35">
      <c r="A46" s="46"/>
      <c r="B46" s="38" t="s">
        <v>15</v>
      </c>
      <c r="C46" s="36" t="s">
        <v>16</v>
      </c>
      <c r="D46" s="36"/>
      <c r="E46" s="42" t="s">
        <v>17</v>
      </c>
      <c r="F46" s="43"/>
    </row>
    <row r="47" spans="1:6" ht="16.5" customHeight="1" thickBot="1" x14ac:dyDescent="0.4">
      <c r="A47" s="46"/>
      <c r="B47" s="39"/>
      <c r="C47" s="37"/>
      <c r="D47" s="37"/>
      <c r="E47" s="44"/>
      <c r="F47" s="45"/>
    </row>
  </sheetData>
  <sheetProtection algorithmName="SHA-512" hashValue="jsZLAFp/s2aUoyQ5kDfYvOpWi7I++cB4KHALHWelzPBtvQ9/7oyG5SyTOUpkupAw++eLQEh9eaeh4k0BuzilpQ==" saltValue="qs3vfsVQ4og2z/UH0v+vdw==" spinCount="100000" sheet="1" objects="1" scenarios="1" selectLockedCells="1"/>
  <mergeCells count="28">
    <mergeCell ref="B17:E17"/>
    <mergeCell ref="B1:F1"/>
    <mergeCell ref="B44:F44"/>
    <mergeCell ref="B13:F13"/>
    <mergeCell ref="B14:F14"/>
    <mergeCell ref="B20:F20"/>
    <mergeCell ref="C22:D22"/>
    <mergeCell ref="C43:F43"/>
    <mergeCell ref="B15:E15"/>
    <mergeCell ref="B2:F2"/>
    <mergeCell ref="B42:E42"/>
    <mergeCell ref="C12:F12"/>
    <mergeCell ref="C46:D47"/>
    <mergeCell ref="B46:B47"/>
    <mergeCell ref="B16:E16"/>
    <mergeCell ref="E46:F47"/>
    <mergeCell ref="A3:A47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88900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88900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88900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203200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88900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sqref="A1:XFD1048576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18</v>
      </c>
    </row>
    <row r="3" spans="1:1" x14ac:dyDescent="0.35">
      <c r="A3" s="2"/>
    </row>
    <row r="4" spans="1:1" x14ac:dyDescent="0.35">
      <c r="A4" s="7" t="s">
        <v>19</v>
      </c>
    </row>
    <row r="5" spans="1:1" x14ac:dyDescent="0.35">
      <c r="A5" s="2"/>
    </row>
    <row r="6" spans="1:1" x14ac:dyDescent="0.35">
      <c r="A6" s="5" t="s">
        <v>20</v>
      </c>
    </row>
    <row r="7" spans="1:1" x14ac:dyDescent="0.35">
      <c r="A7" s="6"/>
    </row>
    <row r="8" spans="1:1" ht="60.75" customHeight="1" x14ac:dyDescent="0.35">
      <c r="A8" s="8" t="s">
        <v>21</v>
      </c>
    </row>
    <row r="9" spans="1:1" x14ac:dyDescent="0.35">
      <c r="A9" s="8"/>
    </row>
    <row r="10" spans="1:1" x14ac:dyDescent="0.35">
      <c r="A10" s="8" t="s">
        <v>22</v>
      </c>
    </row>
    <row r="11" spans="1:1" x14ac:dyDescent="0.35">
      <c r="A11" s="8" t="s">
        <v>23</v>
      </c>
    </row>
    <row r="12" spans="1:1" x14ac:dyDescent="0.35">
      <c r="A12" s="8" t="s">
        <v>24</v>
      </c>
    </row>
    <row r="13" spans="1:1" x14ac:dyDescent="0.35">
      <c r="A13" s="8" t="s">
        <v>25</v>
      </c>
    </row>
    <row r="14" spans="1:1" x14ac:dyDescent="0.35">
      <c r="A14" s="8" t="s">
        <v>26</v>
      </c>
    </row>
    <row r="15" spans="1:1" x14ac:dyDescent="0.35">
      <c r="A15" s="8" t="s">
        <v>27</v>
      </c>
    </row>
    <row r="16" spans="1:1" x14ac:dyDescent="0.35">
      <c r="A16" s="8" t="s">
        <v>28</v>
      </c>
    </row>
    <row r="17" spans="1:1" ht="29" x14ac:dyDescent="0.35">
      <c r="A17" s="8" t="s">
        <v>29</v>
      </c>
    </row>
    <row r="18" spans="1:1" x14ac:dyDescent="0.35">
      <c r="A18" s="8" t="s">
        <v>30</v>
      </c>
    </row>
    <row r="19" spans="1:1" x14ac:dyDescent="0.35">
      <c r="A19" s="8" t="s">
        <v>31</v>
      </c>
    </row>
    <row r="20" spans="1:1" x14ac:dyDescent="0.35">
      <c r="A20" s="8" t="s">
        <v>32</v>
      </c>
    </row>
    <row r="21" spans="1:1" ht="29" x14ac:dyDescent="0.35">
      <c r="A21" s="8" t="s">
        <v>33</v>
      </c>
    </row>
    <row r="22" spans="1:1" x14ac:dyDescent="0.35">
      <c r="A22" s="8" t="s">
        <v>34</v>
      </c>
    </row>
    <row r="23" spans="1:1" x14ac:dyDescent="0.35">
      <c r="A23" s="9"/>
    </row>
    <row r="24" spans="1:1" ht="58" x14ac:dyDescent="0.35">
      <c r="A24" s="8" t="s">
        <v>35</v>
      </c>
    </row>
    <row r="25" spans="1:1" ht="13.5" customHeight="1" x14ac:dyDescent="0.35">
      <c r="A25" s="8"/>
    </row>
    <row r="26" spans="1:1" ht="29" x14ac:dyDescent="0.35">
      <c r="A26" s="8" t="s">
        <v>36</v>
      </c>
    </row>
  </sheetData>
  <sheetProtection algorithmName="SHA-512" hashValue="9VGAY/Ytbyim+0/pgLeipKDExmyOB1uxU5WmsEbFxKweUHmO0fx47e22WfT+ui48KiS2cF183sdp5eKSrijY5Q==" saltValue="cHsqlzdAd6ayOQQgYRcx0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sqref="A1:XFD1048576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37</v>
      </c>
    </row>
    <row r="3" spans="1:1" x14ac:dyDescent="0.35">
      <c r="A3" s="2"/>
    </row>
    <row r="4" spans="1:1" x14ac:dyDescent="0.35">
      <c r="A4" s="8" t="s">
        <v>19</v>
      </c>
    </row>
    <row r="5" spans="1:1" x14ac:dyDescent="0.35">
      <c r="A5" s="9"/>
    </row>
    <row r="6" spans="1:1" x14ac:dyDescent="0.35">
      <c r="A6" s="11" t="s">
        <v>20</v>
      </c>
    </row>
    <row r="7" spans="1:1" x14ac:dyDescent="0.35">
      <c r="A7" s="8"/>
    </row>
    <row r="8" spans="1:1" ht="60.75" customHeight="1" x14ac:dyDescent="0.35">
      <c r="A8" s="8" t="s">
        <v>38</v>
      </c>
    </row>
    <row r="9" spans="1:1" x14ac:dyDescent="0.35">
      <c r="A9" s="8" t="s">
        <v>39</v>
      </c>
    </row>
    <row r="10" spans="1:1" x14ac:dyDescent="0.35">
      <c r="A10" s="10"/>
    </row>
    <row r="11" spans="1:1" ht="29" x14ac:dyDescent="0.35">
      <c r="A11" s="8" t="s">
        <v>40</v>
      </c>
    </row>
    <row r="12" spans="1:1" x14ac:dyDescent="0.35">
      <c r="A12" s="8"/>
    </row>
    <row r="13" spans="1:1" ht="29" x14ac:dyDescent="0.35">
      <c r="A13" s="8" t="s">
        <v>41</v>
      </c>
    </row>
    <row r="14" spans="1:1" x14ac:dyDescent="0.35">
      <c r="A14" s="8"/>
    </row>
    <row r="15" spans="1:1" ht="29" x14ac:dyDescent="0.35">
      <c r="A15" s="8" t="s">
        <v>42</v>
      </c>
    </row>
    <row r="16" spans="1:1" x14ac:dyDescent="0.35">
      <c r="A16" s="8"/>
    </row>
    <row r="17" spans="1:1" ht="58" x14ac:dyDescent="0.35">
      <c r="A17" s="8" t="s">
        <v>43</v>
      </c>
    </row>
    <row r="18" spans="1:1" x14ac:dyDescent="0.35">
      <c r="A18" s="8"/>
    </row>
    <row r="19" spans="1:1" ht="72.5" x14ac:dyDescent="0.35">
      <c r="A19" s="8" t="s">
        <v>44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sheetProtection algorithmName="SHA-512" hashValue="n+IK6aizvnOVQSLxgDg2SjZ8yTBGr+TyAp8Fc+EPiYtVgEO8Ne3LfEYeu76ceuSuan0lCr5Kn9Eq0sPnbWAG8Q==" saltValue="bzSAzT8qmu46P0bFAdFQ2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2023-09-22T10:32:19Z</cp:lastPrinted>
  <dcterms:created xsi:type="dcterms:W3CDTF">2022-09-22T09:41:16Z</dcterms:created>
  <dcterms:modified xsi:type="dcterms:W3CDTF">2024-02-22T12:33:37Z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