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VO\Súťaže 2024\6 DNS 2024\Oprava striech\Výzva_03_2024\výzva\"/>
    </mc:Choice>
  </mc:AlternateContent>
  <xr:revisionPtr revIDLastSave="0" documentId="13_ncr:40009_{104D8945-8603-45C8-990B-810B01016695}" xr6:coauthVersionLast="47" xr6:coauthVersionMax="47" xr10:uidLastSave="{00000000-0000-0000-0000-000000000000}"/>
  <bookViews>
    <workbookView xWindow="-120" yWindow="-120" windowWidth="29040" windowHeight="15840" tabRatio="500"/>
  </bookViews>
  <sheets>
    <sheet name="Rekapitulácia" sheetId="13" r:id="rId1"/>
    <sheet name=" objekt 403127B" sheetId="3" r:id="rId2"/>
    <sheet name="Hárok2" sheetId="11" state="hidden" r:id="rId3"/>
    <sheet name="objekt 403127A" sheetId="8" r:id="rId4"/>
    <sheet name="objekt 403127C" sheetId="9" r:id="rId5"/>
  </sheets>
  <definedNames>
    <definedName name="_xlnm._FilterDatabase">#REF!</definedName>
    <definedName name="fakt1R">#REF!</definedName>
    <definedName name="_xlnm.Print_Titles" localSheetId="1">' objekt 403127B'!$9:$11</definedName>
    <definedName name="_xlnm.Print_Area" localSheetId="1">' objekt 403127B'!$A$1:$AG$47</definedName>
  </definedNames>
  <calcPr calcId="181029" fullCalcOnLoad="1"/>
</workbook>
</file>

<file path=xl/calcChain.xml><?xml version="1.0" encoding="utf-8"?>
<calcChain xmlns="http://schemas.openxmlformats.org/spreadsheetml/2006/main">
  <c r="I40" i="9" l="1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16" i="9"/>
  <c r="I15" i="9"/>
  <c r="I41" i="9" s="1"/>
  <c r="E14" i="13" s="1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16" i="3"/>
  <c r="I15" i="3"/>
  <c r="I40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16" i="8"/>
  <c r="I15" i="8"/>
  <c r="I41" i="8" s="1"/>
  <c r="E12" i="13" s="1"/>
  <c r="I41" i="3" l="1"/>
  <c r="E10" i="13" s="1"/>
  <c r="E17" i="13" s="1"/>
  <c r="C9" i="8"/>
  <c r="C9" i="9"/>
  <c r="C9" i="3"/>
</calcChain>
</file>

<file path=xl/sharedStrings.xml><?xml version="1.0" encoding="utf-8"?>
<sst xmlns="http://schemas.openxmlformats.org/spreadsheetml/2006/main" count="671" uniqueCount="170">
  <si>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</si>
  <si>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</si>
  <si>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</si>
  <si>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</si>
  <si>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</si>
  <si>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</si>
  <si>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</si>
  <si>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</si>
  <si>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</si>
  <si>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</si>
  <si>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</si>
  <si>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</si>
  <si>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</si>
  <si>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</si>
  <si>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</si>
  <si>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</si>
  <si>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</si>
  <si>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</si>
  <si>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</si>
  <si>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</si>
  <si>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</si>
  <si>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</si>
  <si>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</si>
  <si>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</si>
  <si>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</si>
  <si>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</si>
  <si>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</si>
  <si>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</si>
  <si>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</si>
  <si>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</si>
  <si>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</si>
  <si>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</si>
  <si>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</si>
  <si>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</si>
  <si>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</si>
  <si>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</si>
  <si>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</si>
  <si>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</si>
  <si>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</si>
  <si>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</si>
  <si>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</si>
  <si>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</si>
  <si>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</si>
  <si>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</si>
  <si>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</si>
  <si>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</si>
  <si>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</si>
  <si>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</si>
  <si>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</si>
  <si>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</si>
  <si>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</si>
  <si>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</si>
  <si>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</si>
  <si>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</si>
  <si>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</si>
  <si>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</si>
  <si>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</si>
  <si>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</si>
  <si>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</si>
  <si>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</si>
  <si>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</si>
  <si>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</si>
  <si>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</si>
  <si>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D</t>
  </si>
  <si>
    <t xml:space="preserve">Spracoval:                                         </t>
  </si>
  <si>
    <t xml:space="preserve">JKSO : </t>
  </si>
  <si>
    <t>Dátum: 12.02.2024</t>
  </si>
  <si>
    <t>Zaradenie</t>
  </si>
  <si>
    <t>pre KL</t>
  </si>
  <si>
    <t>Lev0</t>
  </si>
  <si>
    <t>pozícia</t>
  </si>
  <si>
    <t>PRÁCE A DODÁVKY M</t>
  </si>
  <si>
    <t>M21 - 155 Elektromontáže</t>
  </si>
  <si>
    <t xml:space="preserve">       </t>
  </si>
  <si>
    <t>921</t>
  </si>
  <si>
    <t>kus</t>
  </si>
  <si>
    <t xml:space="preserve">M21                 </t>
  </si>
  <si>
    <t>M</t>
  </si>
  <si>
    <t>45.31.1*</t>
  </si>
  <si>
    <t>MK</t>
  </si>
  <si>
    <t>S</t>
  </si>
  <si>
    <t>210220022</t>
  </si>
  <si>
    <t>Montáž uzemňovacieho vedenia v zemi, FeZn drôt D8-10mm, spojenie svorkami</t>
  </si>
  <si>
    <t>m</t>
  </si>
  <si>
    <t>74531-0022</t>
  </si>
  <si>
    <t>MAT</t>
  </si>
  <si>
    <t>3549000A01</t>
  </si>
  <si>
    <t>Kruhový bleskozvodný, uzemňovací drôt (FeZn) D10 [0,62kg/m]</t>
  </si>
  <si>
    <t>kg</t>
  </si>
  <si>
    <t>31.20.10</t>
  </si>
  <si>
    <t xml:space="preserve">t195010             </t>
  </si>
  <si>
    <t>MZ</t>
  </si>
  <si>
    <t>210220025</t>
  </si>
  <si>
    <t>Montáž uzemňovacieho vedenia v zemi, FeZn pás do 120mm2, spojenie svorkami</t>
  </si>
  <si>
    <t>74531-0025</t>
  </si>
  <si>
    <t>3549000A34</t>
  </si>
  <si>
    <t>Plochá uzemňovacia páska (FeZn) 30x4 [0,95kg/m]</t>
  </si>
  <si>
    <t xml:space="preserve">t195304             </t>
  </si>
  <si>
    <t>210220301</t>
  </si>
  <si>
    <t>Montáž bleskozvodnej svorky do 2 skrutiek (SS,SP1,SR 03)</t>
  </si>
  <si>
    <t>74524-0301</t>
  </si>
  <si>
    <t>210220323</t>
  </si>
  <si>
    <t>74524-0323</t>
  </si>
  <si>
    <t>210220352</t>
  </si>
  <si>
    <t>Montáž zemniacej dosky, vrátane pásu FeZn30/4 (8m), OU, SZ (ZD 01, 2000x250mm)</t>
  </si>
  <si>
    <t>74534-0352</t>
  </si>
  <si>
    <t>3549050A91</t>
  </si>
  <si>
    <t>Doska uzemňovacia (FeZn) : ZD 01 (0,25x2m) s privarenou páskou FeZn 30x4 (8m)</t>
  </si>
  <si>
    <t xml:space="preserve">f711125             </t>
  </si>
  <si>
    <t>210220401</t>
  </si>
  <si>
    <t>Označenie zvodu štítkom (kov, plast)</t>
  </si>
  <si>
    <t>74525-0401</t>
  </si>
  <si>
    <t>3549071A02</t>
  </si>
  <si>
    <t>Štítok označovací (FeZn) : f711124/x, s označením</t>
  </si>
  <si>
    <t xml:space="preserve">f711124/0           </t>
  </si>
  <si>
    <t>213280060</t>
  </si>
  <si>
    <t>PPV (pomocné a podružné výkony) 6%</t>
  </si>
  <si>
    <t>74382-0060</t>
  </si>
  <si>
    <t>213291000</t>
  </si>
  <si>
    <t>Spracovanie východiskovej revízie a vypracovanie správy</t>
  </si>
  <si>
    <t>74381-1000</t>
  </si>
  <si>
    <t>213291111</t>
  </si>
  <si>
    <t>Doprava</t>
  </si>
  <si>
    <t>74381-1111</t>
  </si>
  <si>
    <t>345131660</t>
  </si>
  <si>
    <t>Podružný materiál</t>
  </si>
  <si>
    <t xml:space="preserve">M22                 </t>
  </si>
  <si>
    <t>31.20.26</t>
  </si>
  <si>
    <t xml:space="preserve">                    </t>
  </si>
  <si>
    <t>946</t>
  </si>
  <si>
    <t>460030081</t>
  </si>
  <si>
    <t>Rezanie drážky v betóne</t>
  </si>
  <si>
    <t xml:space="preserve">M46                 </t>
  </si>
  <si>
    <t>19003-0081</t>
  </si>
  <si>
    <t>45.11.21</t>
  </si>
  <si>
    <t>460080001</t>
  </si>
  <si>
    <t>Betónový základ z prostého betónu do zeminy</t>
  </si>
  <si>
    <t>m3</t>
  </si>
  <si>
    <t>19008-0001</t>
  </si>
  <si>
    <t>45.25.32</t>
  </si>
  <si>
    <t>460080101</t>
  </si>
  <si>
    <t>Betónový základ, rozbúranie</t>
  </si>
  <si>
    <t>19008-0101</t>
  </si>
  <si>
    <t>460200153</t>
  </si>
  <si>
    <t>19020-0153</t>
  </si>
  <si>
    <t>460560153</t>
  </si>
  <si>
    <t>19056-0153</t>
  </si>
  <si>
    <t>Rozpočet celkom bez DPH:</t>
  </si>
  <si>
    <t>Cenová ponuka</t>
  </si>
  <si>
    <t>Objekt : Oprava bleskozvodnej sústavy,uzemenia</t>
  </si>
  <si>
    <t xml:space="preserve">Montáž, pripojenie uzemnenia na konštrukciu </t>
  </si>
  <si>
    <t>Likvidácia a odvoz odpadu</t>
  </si>
  <si>
    <t>sada</t>
  </si>
  <si>
    <t>Káblové ryhy šírky 40, hĺbky 70 [cm], zemina tr.3</t>
  </si>
  <si>
    <t xml:space="preserve">Provizórna úprava terénu, zemina tr.3 </t>
  </si>
  <si>
    <t>m2</t>
  </si>
  <si>
    <t xml:space="preserve">Svorka pripojovacia SP 1 8-10mm FeZn </t>
  </si>
  <si>
    <t>Svorka uzemňovacia SR 03 B 8-10mm FeZn</t>
  </si>
  <si>
    <t>Svorka odbočovacia SR 02 (M8) 55x38mm FeZn</t>
  </si>
  <si>
    <t>Zásyp ryhy šírky 40, hĺbky 70 [cm], zemina tr.3,zhutnenie</t>
  </si>
  <si>
    <t>Stavba : Skladový priestor Husára A 28m x12m ev.č.403127/B</t>
  </si>
  <si>
    <t>Stavba : Skladový priestor Husára A 20m x12m ev.č.403127/C</t>
  </si>
  <si>
    <t>Zaliatie drážky betón na uzemňovací drôt</t>
  </si>
  <si>
    <t>Stavba : Skladový priestor Husára A 20m x12m ev.č.403127/A</t>
  </si>
  <si>
    <t>Dopravný podnik DPMB Btatislava</t>
  </si>
  <si>
    <t>Olejkárska č.1</t>
  </si>
  <si>
    <t>Spolu bez DPH</t>
  </si>
  <si>
    <t>Dopravný podnik Bratislava</t>
  </si>
  <si>
    <t>doplň číslo zaokrúhlené na 2 des.miesta</t>
  </si>
  <si>
    <t>Schválil:       meno, priezvisko a podpis štatutára / splnomocnenej osoby: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</si>
</sst>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€&quot;_-;\-* #,##0.00\ &quot;€&quot;_-;_-* &quot;-&quot;??\ &quot;€&quot;_-;_-@_-"/>
    <numFmt numFmtId="167" formatCode="#,##0&quot; Sk&quot;;[Red]\-#,##0&quot; Sk&quot;"/>
    <numFmt numFmtId="168" formatCode="_-* #,##0&quot; Sk&quot;_-;\-* #,##0&quot; Sk&quot;_-;_-* &quot;- Sk&quot;_-;_-@_-"/>
    <numFmt numFmtId="179" formatCode="#,##0.0000"/>
    <numFmt numFmtId="181" formatCode="#,##0.00000"/>
    <numFmt numFmtId="182" formatCode="#,##0.000"/>
    <numFmt numFmtId="183" formatCode="#,##0.0"/>
    <numFmt numFmtId="187" formatCode="#,##0.00\ &quot;€&quot;"/>
    <numFmt numFmtId="190" formatCode="[&gt;0]#,##0.00&quot;      &quot;;[&lt;0]\-#,##0.00&quot;      &quot;;&quot; -&quot;#&quot;      &quot;"/>
  </numFmts>
  <fonts count="22">
    <font>
      <sz val="10"/>
      <name val="Arial"/>
      <charset val="238"/>
    </font>
    <font>
      <sz val="8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sz val="8"/>
      <color rgb="FF000000"/>
      <name val="Arial Narrow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rgb="FFA6CAF0"/>
        <bgColor rgb="FFA0E0E0"/>
      </patternFill>
    </fill>
    <fill>
      <patternFill patternType="solid">
        <fgColor rgb="FFFF8080"/>
        <bgColor rgb="FFFF99CC"/>
      </patternFill>
    </fill>
    <fill>
      <patternFill patternType="solid">
        <fgColor rgb="FFFFFFC0"/>
        <bgColor rgb="FFFFFF99"/>
      </patternFill>
    </fill>
    <fill>
      <patternFill patternType="solid">
        <fgColor rgb="FFC0C0C0"/>
        <bgColor rgb="FFA6CAF0"/>
      </patternFill>
    </fill>
    <fill>
      <patternFill patternType="solid">
        <fgColor rgb="FFA0E0E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1">
    <xf numFmtId="0" fontId="0" fillId="0" borderId="0"/>
    <xf numFmtId="0" fontId="2" fillId="0" borderId="1">
      <alignment vertical="center"/>
    </xf>
    <xf numFmtId="0" fontId="4" fillId="0" borderId="0" applyBorder="0">
      <alignment vertical="center"/>
    </xf>
    <xf numFmtId="167" fontId="2" fillId="0" borderId="1"/>
    <xf numFmtId="0" fontId="4" fillId="0" borderId="1"/>
    <xf numFmtId="168" fontId="4" fillId="0" borderId="0" applyBorder="0" applyProtection="0"/>
    <xf numFmtId="0" fontId="11" fillId="2" borderId="0" applyBorder="0" applyProtection="0"/>
    <xf numFmtId="0" fontId="11" fillId="3" borderId="0" applyBorder="0" applyProtection="0"/>
    <xf numFmtId="0" fontId="11" fillId="4" borderId="0" applyBorder="0" applyProtection="0"/>
    <xf numFmtId="0" fontId="11" fillId="5" borderId="0" applyBorder="0" applyProtection="0"/>
    <xf numFmtId="0" fontId="11" fillId="6" borderId="0" applyBorder="0" applyProtection="0"/>
    <xf numFmtId="0" fontId="11" fillId="4" borderId="0" applyBorder="0" applyProtection="0"/>
    <xf numFmtId="0" fontId="11" fillId="6" borderId="0" applyBorder="0" applyProtection="0"/>
    <xf numFmtId="0" fontId="11" fillId="3" borderId="0" applyBorder="0" applyProtection="0"/>
    <xf numFmtId="0" fontId="11" fillId="7" borderId="0" applyBorder="0" applyProtection="0"/>
    <xf numFmtId="0" fontId="11" fillId="8" borderId="0" applyBorder="0" applyProtection="0"/>
    <xf numFmtId="0" fontId="11" fillId="6" borderId="0" applyBorder="0" applyProtection="0"/>
    <xf numFmtId="0" fontId="11" fillId="4" borderId="0" applyBorder="0" applyProtection="0"/>
    <xf numFmtId="0" fontId="12" fillId="6" borderId="0" applyBorder="0" applyProtection="0"/>
    <xf numFmtId="0" fontId="12" fillId="9" borderId="0" applyBorder="0" applyProtection="0"/>
    <xf numFmtId="0" fontId="12" fillId="10" borderId="0" applyBorder="0" applyProtection="0"/>
    <xf numFmtId="0" fontId="12" fillId="8" borderId="0" applyBorder="0" applyProtection="0"/>
    <xf numFmtId="0" fontId="12" fillId="6" borderId="0" applyBorder="0" applyProtection="0"/>
    <xf numFmtId="0" fontId="12" fillId="3" borderId="0" applyBorder="0" applyProtection="0"/>
    <xf numFmtId="0" fontId="13" fillId="0" borderId="9" applyProtection="0"/>
    <xf numFmtId="0" fontId="3" fillId="0" borderId="0"/>
    <xf numFmtId="0" fontId="14" fillId="0" borderId="0" applyBorder="0" applyProtection="0"/>
    <xf numFmtId="0" fontId="3" fillId="0" borderId="0"/>
    <xf numFmtId="0" fontId="2" fillId="0" borderId="0" applyBorder="0">
      <alignment vertical="center"/>
    </xf>
    <xf numFmtId="0" fontId="15" fillId="0" borderId="0" applyBorder="0" applyProtection="0"/>
    <xf numFmtId="0" fontId="2" fillId="0" borderId="2">
      <alignment vertical="center"/>
    </xf>
  </cellStyleXfs>
  <cellXfs count="102">
    <xf numFmtId="0" fontId="0" fillId="0" borderId="0" xfId="0"/>
    <xf numFmtId="0" fontId="16" fillId="0" borderId="0" xfId="27" applyFont="1"/>
    <xf numFmtId="0" fontId="17" fillId="0" borderId="0" xfId="27" applyFont="1"/>
    <xf numFmtId="49" fontId="17" fillId="0" borderId="0" xfId="27" applyNumberFormat="1" applyFont="1"/>
    <xf numFmtId="0" fontId="1" fillId="0" borderId="0" xfId="0" applyFont="1"/>
    <xf numFmtId="181" fontId="1" fillId="0" borderId="0" xfId="0" applyNumberFormat="1" applyFont="1"/>
    <xf numFmtId="182" fontId="1" fillId="0" borderId="0" xfId="0" applyNumberFormat="1" applyFont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82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8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179" fontId="1" fillId="0" borderId="0" xfId="0" applyNumberFormat="1" applyFont="1" applyAlignment="1">
      <alignment vertical="top"/>
    </xf>
    <xf numFmtId="49" fontId="1" fillId="0" borderId="0" xfId="0" applyNumberFormat="1" applyFont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8" fillId="0" borderId="5" xfId="0" applyFont="1" applyBorder="1" applyAlignment="1" applyProtection="1">
      <alignment horizontal="center"/>
      <protection locked="0"/>
    </xf>
    <xf numFmtId="0" fontId="18" fillId="0" borderId="3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3" xfId="0" applyFont="1" applyBorder="1" applyAlignment="1">
      <alignment horizontal="left" vertical="top"/>
    </xf>
    <xf numFmtId="0" fontId="18" fillId="0" borderId="6" xfId="0" applyFont="1" applyBorder="1" applyAlignment="1" applyProtection="1">
      <alignment horizontal="center"/>
      <protection locked="0"/>
    </xf>
    <xf numFmtId="0" fontId="18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82" fontId="1" fillId="0" borderId="4" xfId="0" applyNumberFormat="1" applyFont="1" applyBorder="1"/>
    <xf numFmtId="0" fontId="1" fillId="0" borderId="4" xfId="0" applyFont="1" applyBorder="1" applyAlignment="1">
      <alignment horizontal="left" vertical="top"/>
    </xf>
    <xf numFmtId="49" fontId="16" fillId="0" borderId="0" xfId="27" applyNumberFormat="1" applyFont="1"/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right" wrapText="1"/>
    </xf>
    <xf numFmtId="183" fontId="16" fillId="0" borderId="0" xfId="0" applyNumberFormat="1" applyFont="1" applyAlignment="1">
      <alignment horizontal="right" wrapText="1"/>
    </xf>
    <xf numFmtId="4" fontId="16" fillId="0" borderId="0" xfId="0" applyNumberFormat="1" applyFont="1" applyAlignment="1">
      <alignment horizontal="right" wrapText="1"/>
    </xf>
    <xf numFmtId="182" fontId="16" fillId="0" borderId="0" xfId="0" applyNumberFormat="1" applyFont="1" applyAlignment="1">
      <alignment horizontal="right" wrapText="1"/>
    </xf>
    <xf numFmtId="179" fontId="16" fillId="0" borderId="0" xfId="0" applyNumberFormat="1" applyFont="1" applyAlignment="1">
      <alignment horizontal="right" wrapText="1"/>
    </xf>
    <xf numFmtId="49" fontId="1" fillId="0" borderId="3" xfId="0" applyNumberFormat="1" applyFont="1" applyBorder="1" applyAlignment="1">
      <alignment horizontal="left"/>
    </xf>
    <xf numFmtId="0" fontId="1" fillId="0" borderId="3" xfId="0" applyFont="1" applyBorder="1" applyAlignment="1">
      <alignment horizontal="right"/>
    </xf>
    <xf numFmtId="49" fontId="1" fillId="0" borderId="4" xfId="0" applyNumberFormat="1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right"/>
    </xf>
    <xf numFmtId="49" fontId="1" fillId="0" borderId="7" xfId="0" applyNumberFormat="1" applyFont="1" applyBorder="1" applyAlignment="1">
      <alignment vertical="top"/>
    </xf>
    <xf numFmtId="49" fontId="5" fillId="0" borderId="7" xfId="0" applyNumberFormat="1" applyFont="1" applyBorder="1" applyAlignment="1">
      <alignment horizontal="left" vertical="top" wrapText="1"/>
    </xf>
    <xf numFmtId="182" fontId="1" fillId="0" borderId="7" xfId="0" applyNumberFormat="1" applyFont="1" applyBorder="1" applyAlignment="1">
      <alignment vertical="top"/>
    </xf>
    <xf numFmtId="0" fontId="1" fillId="0" borderId="7" xfId="0" applyFont="1" applyBorder="1" applyAlignment="1">
      <alignment vertical="top"/>
    </xf>
    <xf numFmtId="181" fontId="1" fillId="0" borderId="7" xfId="0" applyNumberFormat="1" applyFont="1" applyBorder="1" applyAlignment="1">
      <alignment vertical="top"/>
    </xf>
    <xf numFmtId="0" fontId="1" fillId="0" borderId="7" xfId="0" applyFont="1" applyBorder="1" applyAlignment="1">
      <alignment horizontal="center" vertical="top"/>
    </xf>
    <xf numFmtId="0" fontId="1" fillId="0" borderId="7" xfId="0" applyFont="1" applyBorder="1" applyAlignment="1">
      <alignment horizontal="left" vertical="top"/>
    </xf>
    <xf numFmtId="179" fontId="1" fillId="0" borderId="7" xfId="0" applyNumberFormat="1" applyFont="1" applyBorder="1" applyAlignment="1">
      <alignment vertical="top"/>
    </xf>
    <xf numFmtId="49" fontId="1" fillId="0" borderId="7" xfId="0" applyNumberFormat="1" applyFont="1" applyBorder="1" applyAlignment="1">
      <alignment horizontal="left" vertical="top"/>
    </xf>
    <xf numFmtId="0" fontId="5" fillId="0" borderId="0" xfId="0" applyFont="1"/>
    <xf numFmtId="49" fontId="6" fillId="0" borderId="7" xfId="0" applyNumberFormat="1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left" vertical="top" wrapText="1"/>
    </xf>
    <xf numFmtId="0" fontId="6" fillId="0" borderId="7" xfId="0" applyFont="1" applyBorder="1" applyAlignment="1">
      <alignment vertical="top"/>
    </xf>
    <xf numFmtId="0" fontId="19" fillId="0" borderId="0" xfId="0" applyFont="1" applyAlignment="1">
      <alignment horizontal="left" vertical="center" wrapText="1"/>
    </xf>
    <xf numFmtId="0" fontId="6" fillId="0" borderId="0" xfId="0" applyFont="1"/>
    <xf numFmtId="4" fontId="6" fillId="0" borderId="0" xfId="0" applyNumberFormat="1" applyFont="1"/>
    <xf numFmtId="49" fontId="6" fillId="0" borderId="0" xfId="0" applyNumberFormat="1" applyFont="1"/>
    <xf numFmtId="49" fontId="6" fillId="0" borderId="0" xfId="0" applyNumberFormat="1" applyFont="1" applyAlignment="1">
      <alignment horizontal="center"/>
    </xf>
    <xf numFmtId="0" fontId="7" fillId="0" borderId="0" xfId="0" applyFont="1"/>
    <xf numFmtId="182" fontId="6" fillId="0" borderId="0" xfId="0" applyNumberFormat="1" applyFont="1"/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Alignment="1">
      <alignment horizontal="right" vertical="top"/>
    </xf>
    <xf numFmtId="49" fontId="6" fillId="0" borderId="0" xfId="0" applyNumberFormat="1" applyFont="1" applyAlignment="1">
      <alignment horizontal="center" vertical="top"/>
    </xf>
    <xf numFmtId="49" fontId="6" fillId="0" borderId="0" xfId="0" applyNumberFormat="1" applyFont="1" applyAlignment="1">
      <alignment horizontal="left" vertical="top" wrapText="1"/>
    </xf>
    <xf numFmtId="182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0" fontId="6" fillId="0" borderId="7" xfId="0" applyFont="1" applyBorder="1" applyAlignment="1">
      <alignment horizontal="right" vertical="top"/>
    </xf>
    <xf numFmtId="182" fontId="6" fillId="0" borderId="7" xfId="0" applyNumberFormat="1" applyFont="1" applyBorder="1" applyAlignment="1">
      <alignment vertical="top"/>
    </xf>
    <xf numFmtId="4" fontId="6" fillId="0" borderId="7" xfId="0" applyNumberFormat="1" applyFont="1" applyBorder="1" applyAlignment="1">
      <alignment vertical="top"/>
    </xf>
    <xf numFmtId="0" fontId="5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44" fontId="8" fillId="0" borderId="0" xfId="0" applyNumberFormat="1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4" fontId="6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4" fontId="6" fillId="0" borderId="0" xfId="0" applyNumberFormat="1" applyFont="1" applyAlignment="1">
      <alignment vertical="top" wrapText="1"/>
    </xf>
    <xf numFmtId="4" fontId="6" fillId="0" borderId="7" xfId="0" applyNumberFormat="1" applyFont="1" applyBorder="1" applyAlignment="1">
      <alignment vertical="top" wrapText="1"/>
    </xf>
    <xf numFmtId="0" fontId="0" fillId="0" borderId="0" xfId="0" applyAlignment="1">
      <alignment wrapText="1"/>
    </xf>
    <xf numFmtId="0" fontId="8" fillId="11" borderId="0" xfId="0" applyFont="1" applyFill="1"/>
    <xf numFmtId="187" fontId="8" fillId="11" borderId="0" xfId="0" applyNumberFormat="1" applyFont="1" applyFill="1"/>
    <xf numFmtId="49" fontId="5" fillId="11" borderId="7" xfId="0" applyNumberFormat="1" applyFont="1" applyFill="1" applyBorder="1" applyAlignment="1">
      <alignment horizontal="right" vertical="top" wrapText="1"/>
    </xf>
    <xf numFmtId="4" fontId="6" fillId="11" borderId="7" xfId="0" applyNumberFormat="1" applyFont="1" applyFill="1" applyBorder="1" applyAlignment="1">
      <alignment vertical="top"/>
    </xf>
    <xf numFmtId="0" fontId="6" fillId="11" borderId="7" xfId="0" applyFont="1" applyFill="1" applyBorder="1" applyAlignment="1">
      <alignment vertical="top"/>
    </xf>
    <xf numFmtId="187" fontId="5" fillId="11" borderId="7" xfId="0" applyNumberFormat="1" applyFont="1" applyFill="1" applyBorder="1" applyAlignment="1">
      <alignment vertical="top"/>
    </xf>
    <xf numFmtId="4" fontId="6" fillId="11" borderId="7" xfId="0" applyNumberFormat="1" applyFont="1" applyFill="1" applyBorder="1" applyAlignment="1">
      <alignment vertical="top" wrapText="1"/>
    </xf>
    <xf numFmtId="2" fontId="20" fillId="0" borderId="0" xfId="0" applyNumberFormat="1" applyFont="1" applyAlignment="1">
      <alignment horizontal="left" vertical="center"/>
    </xf>
    <xf numFmtId="190" fontId="9" fillId="0" borderId="0" xfId="0" applyNumberFormat="1" applyFont="1" applyAlignment="1">
      <alignment vertical="center"/>
    </xf>
    <xf numFmtId="190" fontId="21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/>
    </xf>
  </cellXfs>
  <cellStyles count="31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Celkem" xfId="24"/>
    <cellStyle name="data" xfId="25"/>
    <cellStyle name="Název" xfId="26"/>
    <cellStyle name="Normálna" xfId="0" builtinId="0"/>
    <cellStyle name="normálne_KLs" xfId="27"/>
    <cellStyle name="TEXT 1" xfId="28"/>
    <cellStyle name="Text upozornění" xfId="29"/>
    <cellStyle name="TEXT1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4"/>
  <sheetViews>
    <sheetView tabSelected="1" workbookViewId="0">
      <selection activeCell="D35" sqref="D35"/>
    </sheetView>
  </sheetViews>
  <sheetFormatPr defaultRowHeight="12.75"/>
  <cols>
    <col min="4" max="4" width="28.85546875" customWidth="1"/>
    <col min="5" max="5" width="10.7109375" bestFit="1" customWidth="1"/>
  </cols>
  <sheetData>
    <row r="2" spans="2:12">
      <c r="L2" s="79"/>
    </row>
    <row r="3" spans="2:12">
      <c r="B3" s="76"/>
      <c r="C3" s="76"/>
      <c r="D3" s="77" t="s">
        <v>167</v>
      </c>
      <c r="E3" s="78"/>
      <c r="F3" s="78"/>
      <c r="G3" s="78"/>
    </row>
    <row r="4" spans="2:12">
      <c r="B4" s="76"/>
      <c r="C4" s="76"/>
      <c r="D4" s="77" t="s">
        <v>165</v>
      </c>
      <c r="E4" s="78"/>
      <c r="F4" s="78"/>
      <c r="G4" s="78"/>
    </row>
    <row r="5" spans="2:12">
      <c r="B5" s="76"/>
      <c r="C5" s="76"/>
      <c r="D5" s="80"/>
      <c r="E5" s="78"/>
      <c r="F5" s="78"/>
      <c r="G5" s="78"/>
    </row>
    <row r="6" spans="2:12">
      <c r="B6" s="76" t="s">
        <v>148</v>
      </c>
      <c r="C6" s="76"/>
      <c r="D6" s="76"/>
      <c r="E6" s="78"/>
      <c r="F6" s="78"/>
      <c r="G6" s="78"/>
    </row>
    <row r="7" spans="2:12">
      <c r="B7" s="76" t="s">
        <v>149</v>
      </c>
      <c r="C7" s="76"/>
      <c r="D7" s="76"/>
      <c r="E7" s="78"/>
      <c r="F7" s="78"/>
      <c r="G7" s="78"/>
    </row>
    <row r="8" spans="2:12">
      <c r="B8" s="78"/>
      <c r="C8" s="78"/>
      <c r="D8" s="78"/>
      <c r="E8" s="78"/>
      <c r="F8" s="78"/>
      <c r="G8" s="78"/>
    </row>
    <row r="9" spans="2:12">
      <c r="B9" s="78"/>
      <c r="C9" s="78"/>
      <c r="D9" s="78"/>
      <c r="E9" s="78"/>
      <c r="F9" s="78"/>
      <c r="G9" s="78"/>
    </row>
    <row r="10" spans="2:12">
      <c r="B10" s="76" t="s">
        <v>160</v>
      </c>
      <c r="C10" s="76"/>
      <c r="D10" s="76"/>
      <c r="E10" s="81" t="e">
        <f>' objekt 403127B'!I41</f>
        <v>#VALUE!</v>
      </c>
      <c r="F10" s="78"/>
      <c r="G10" s="78"/>
    </row>
    <row r="11" spans="2:12">
      <c r="B11" s="78"/>
      <c r="C11" s="78"/>
      <c r="D11" s="78"/>
      <c r="E11" s="81"/>
      <c r="F11" s="78"/>
      <c r="G11" s="78"/>
    </row>
    <row r="12" spans="2:12">
      <c r="B12" s="76" t="s">
        <v>163</v>
      </c>
      <c r="C12" s="76"/>
      <c r="D12" s="76"/>
      <c r="E12" s="81" t="e">
        <f>'objekt 403127A'!I41</f>
        <v>#VALUE!</v>
      </c>
      <c r="F12" s="78"/>
      <c r="G12" s="78"/>
    </row>
    <row r="13" spans="2:12">
      <c r="B13" s="78"/>
      <c r="C13" s="78"/>
      <c r="D13" s="78"/>
      <c r="E13" s="81"/>
      <c r="F13" s="78"/>
      <c r="G13" s="78"/>
    </row>
    <row r="14" spans="2:12">
      <c r="B14" s="76" t="s">
        <v>161</v>
      </c>
      <c r="C14" s="76"/>
      <c r="D14" s="76"/>
      <c r="E14" s="81" t="e">
        <f>'objekt 403127C'!I41</f>
        <v>#VALUE!</v>
      </c>
      <c r="F14" s="78"/>
      <c r="G14" s="78"/>
    </row>
    <row r="15" spans="2:12">
      <c r="B15" s="78"/>
      <c r="C15" s="78"/>
      <c r="D15" s="78"/>
      <c r="E15" s="78"/>
      <c r="F15" s="78"/>
      <c r="G15" s="78"/>
    </row>
    <row r="17" spans="1:5">
      <c r="B17" s="91" t="s">
        <v>166</v>
      </c>
      <c r="C17" s="91"/>
      <c r="D17" s="91"/>
      <c r="E17" s="92" t="e">
        <f>SUM(E10:E16)</f>
        <v>#VALUE!</v>
      </c>
    </row>
    <row r="22" spans="1:5" ht="15">
      <c r="A22" s="98"/>
      <c r="B22" s="99" t="s">
        <v>169</v>
      </c>
      <c r="C22" s="100"/>
      <c r="D22" s="100"/>
    </row>
    <row r="23" spans="1:5" ht="15">
      <c r="A23" s="101"/>
      <c r="B23" s="101"/>
      <c r="C23" s="100"/>
      <c r="D23" s="100"/>
    </row>
    <row r="24" spans="1:5" ht="15">
      <c r="A24" s="100"/>
      <c r="B24" s="100"/>
      <c r="C24" s="100"/>
      <c r="D24" s="100"/>
    </row>
  </sheetData>
  <mergeCells count="1">
    <mergeCell ref="A23:B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J44"/>
  <sheetViews>
    <sheetView showGridLines="0" workbookViewId="0">
      <pane xSplit="3" ySplit="11" topLeftCell="D34" activePane="bottomRight" state="frozen"/>
      <selection pane="topRight"/>
      <selection pane="bottomLeft"/>
      <selection pane="bottomRight" activeCell="C41" sqref="C41:I41"/>
    </sheetView>
  </sheetViews>
  <sheetFormatPr defaultColWidth="9" defaultRowHeight="12.75"/>
  <cols>
    <col min="1" max="1" width="6.7109375" style="9" customWidth="1"/>
    <col min="2" max="2" width="3.7109375" style="10" customWidth="1"/>
    <col min="3" max="3" width="63.7109375" style="12" customWidth="1"/>
    <col min="4" max="4" width="11.28515625" style="13" customWidth="1"/>
    <col min="5" max="5" width="5.85546875" style="14" customWidth="1"/>
    <col min="6" max="6" width="8.7109375" style="15" customWidth="1"/>
    <col min="7" max="8" width="9.7109375" style="15" hidden="1" customWidth="1"/>
    <col min="9" max="9" width="9.7109375" style="15" customWidth="1"/>
    <col min="10" max="10" width="7.42578125" style="16" hidden="1" customWidth="1"/>
    <col min="11" max="11" width="8.28515625" style="16" hidden="1" customWidth="1"/>
    <col min="12" max="12" width="7.140625" style="13" hidden="1" customWidth="1"/>
    <col min="13" max="13" width="7" style="13" hidden="1" customWidth="1"/>
    <col min="14" max="14" width="3.5703125" style="14" hidden="1" customWidth="1"/>
    <col min="15" max="15" width="12.7109375" style="14" hidden="1" customWidth="1"/>
    <col min="16" max="18" width="11.28515625" style="13" hidden="1" customWidth="1"/>
    <col min="19" max="19" width="10.5703125" style="17" hidden="1" customWidth="1"/>
    <col min="20" max="20" width="10.28515625" style="17" hidden="1" customWidth="1"/>
    <col min="21" max="21" width="5.7109375" style="17" hidden="1" customWidth="1"/>
    <col min="22" max="22" width="9.140625" style="13" hidden="1" customWidth="1"/>
    <col min="23" max="24" width="11.85546875" style="18" hidden="1" customWidth="1"/>
    <col min="25" max="25" width="7.5703125" style="11" hidden="1" customWidth="1"/>
    <col min="26" max="26" width="12.7109375" style="11" hidden="1" customWidth="1"/>
    <col min="27" max="27" width="4.28515625" style="14" hidden="1" customWidth="1"/>
    <col min="28" max="29" width="2.7109375" style="14" hidden="1" customWidth="1"/>
    <col min="30" max="33" width="9.140625" style="19" hidden="1" customWidth="1"/>
    <col min="34" max="34" width="9.140625" style="4" customWidth="1"/>
    <col min="35" max="36" width="9.140625" style="4" hidden="1" customWidth="1"/>
    <col min="37" max="16384" width="9" style="4"/>
  </cols>
  <sheetData>
    <row r="1" spans="1:36" ht="12.75" customHeight="1">
      <c r="A1" s="53" t="s">
        <v>1</v>
      </c>
      <c r="B1" s="58"/>
      <c r="C1" s="58"/>
      <c r="D1" s="58"/>
      <c r="E1" s="58"/>
      <c r="F1" s="59"/>
      <c r="G1" s="58"/>
      <c r="H1" s="53" t="s">
        <v>64</v>
      </c>
      <c r="I1" s="59"/>
      <c r="J1" s="5"/>
      <c r="K1" s="4"/>
      <c r="L1" s="4"/>
      <c r="M1" s="4"/>
      <c r="N1" s="4"/>
      <c r="O1" s="4"/>
      <c r="P1" s="6"/>
      <c r="Q1" s="6"/>
      <c r="R1" s="6"/>
      <c r="S1" s="4"/>
      <c r="T1" s="4"/>
      <c r="U1" s="4"/>
      <c r="V1" s="4"/>
      <c r="Y1" s="32" t="s">
        <v>2</v>
      </c>
      <c r="Z1" s="32" t="s">
        <v>3</v>
      </c>
      <c r="AA1" s="1" t="s">
        <v>4</v>
      </c>
      <c r="AB1" s="1" t="s">
        <v>5</v>
      </c>
      <c r="AC1" s="1" t="s">
        <v>6</v>
      </c>
      <c r="AD1" s="33" t="s">
        <v>7</v>
      </c>
      <c r="AE1" s="34" t="s">
        <v>8</v>
      </c>
      <c r="AF1" s="4"/>
      <c r="AG1" s="4"/>
    </row>
    <row r="2" spans="1:36">
      <c r="A2" s="53" t="s">
        <v>9</v>
      </c>
      <c r="B2" s="58"/>
      <c r="C2" s="58"/>
      <c r="D2" s="58"/>
      <c r="E2" s="58"/>
      <c r="F2" s="59"/>
      <c r="G2" s="60"/>
      <c r="H2" s="53" t="s">
        <v>65</v>
      </c>
      <c r="I2" s="59"/>
      <c r="J2" s="5"/>
      <c r="K2" s="4"/>
      <c r="L2" s="4"/>
      <c r="M2" s="4"/>
      <c r="N2" s="4"/>
      <c r="O2" s="4"/>
      <c r="P2" s="6"/>
      <c r="Q2" s="6"/>
      <c r="R2" s="6"/>
      <c r="S2" s="4"/>
      <c r="T2" s="4"/>
      <c r="U2" s="4"/>
      <c r="V2" s="4"/>
      <c r="Y2" s="32" t="s">
        <v>10</v>
      </c>
      <c r="Z2" s="3" t="s">
        <v>11</v>
      </c>
      <c r="AA2" s="2" t="s">
        <v>12</v>
      </c>
      <c r="AB2" s="2"/>
      <c r="AC2" s="3"/>
      <c r="AD2" s="33">
        <v>1</v>
      </c>
      <c r="AE2" s="35">
        <v>123.5</v>
      </c>
      <c r="AF2" s="4"/>
      <c r="AG2" s="4"/>
    </row>
    <row r="3" spans="1:36">
      <c r="A3" s="53" t="s">
        <v>13</v>
      </c>
      <c r="B3" s="58"/>
      <c r="C3" s="58"/>
      <c r="D3" s="58"/>
      <c r="E3" s="58"/>
      <c r="F3" s="59"/>
      <c r="G3" s="58"/>
      <c r="H3" s="53" t="s">
        <v>66</v>
      </c>
      <c r="I3" s="59"/>
      <c r="J3" s="5"/>
      <c r="K3" s="4"/>
      <c r="L3" s="4"/>
      <c r="M3" s="4"/>
      <c r="N3" s="4"/>
      <c r="O3" s="4"/>
      <c r="P3" s="6"/>
      <c r="Q3" s="6"/>
      <c r="R3" s="6"/>
      <c r="S3" s="4"/>
      <c r="T3" s="4"/>
      <c r="U3" s="4"/>
      <c r="V3" s="4"/>
      <c r="Y3" s="32" t="s">
        <v>14</v>
      </c>
      <c r="Z3" s="3" t="s">
        <v>15</v>
      </c>
      <c r="AA3" s="2" t="s">
        <v>12</v>
      </c>
      <c r="AB3" s="2" t="s">
        <v>16</v>
      </c>
      <c r="AC3" s="3" t="s">
        <v>17</v>
      </c>
      <c r="AD3" s="33">
        <v>2</v>
      </c>
      <c r="AE3" s="36">
        <v>123.46</v>
      </c>
      <c r="AF3" s="4"/>
      <c r="AG3" s="4"/>
    </row>
    <row r="4" spans="1:36">
      <c r="A4" s="58"/>
      <c r="B4" s="58"/>
      <c r="C4" s="75" t="s">
        <v>164</v>
      </c>
      <c r="D4" s="58"/>
      <c r="E4" s="58"/>
      <c r="F4" s="58"/>
      <c r="G4" s="58"/>
      <c r="H4" s="58"/>
      <c r="I4" s="58"/>
      <c r="J4" s="4"/>
      <c r="K4" s="4"/>
      <c r="L4" s="4"/>
      <c r="M4" s="4"/>
      <c r="N4" s="4"/>
      <c r="O4" s="4"/>
      <c r="P4" s="6"/>
      <c r="Q4" s="6"/>
      <c r="R4" s="6"/>
      <c r="S4" s="4"/>
      <c r="T4" s="4"/>
      <c r="U4" s="4"/>
      <c r="V4" s="4"/>
      <c r="Y4" s="32" t="s">
        <v>18</v>
      </c>
      <c r="Z4" s="3" t="s">
        <v>19</v>
      </c>
      <c r="AA4" s="2" t="s">
        <v>12</v>
      </c>
      <c r="AB4" s="2"/>
      <c r="AC4" s="3"/>
      <c r="AD4" s="33">
        <v>3</v>
      </c>
      <c r="AE4" s="37">
        <v>123.45699999999999</v>
      </c>
      <c r="AF4" s="4"/>
      <c r="AG4" s="4"/>
    </row>
    <row r="5" spans="1:36">
      <c r="A5" s="58"/>
      <c r="B5" s="58"/>
      <c r="C5" s="75" t="s">
        <v>165</v>
      </c>
      <c r="D5" s="58"/>
      <c r="E5" s="58"/>
      <c r="F5" s="58"/>
      <c r="G5" s="58"/>
      <c r="H5" s="58"/>
      <c r="I5" s="58"/>
      <c r="J5" s="4"/>
      <c r="K5" s="4"/>
      <c r="L5" s="4"/>
      <c r="M5" s="4"/>
      <c r="N5" s="4"/>
      <c r="O5" s="4"/>
      <c r="P5" s="6"/>
      <c r="Q5" s="6"/>
      <c r="R5" s="6"/>
      <c r="S5" s="4"/>
      <c r="T5" s="4"/>
      <c r="U5" s="4"/>
      <c r="V5" s="4"/>
      <c r="Y5" s="32"/>
      <c r="Z5" s="3"/>
      <c r="AA5" s="2"/>
      <c r="AB5" s="2"/>
      <c r="AC5" s="3"/>
      <c r="AD5" s="33"/>
      <c r="AE5" s="37"/>
      <c r="AF5" s="4"/>
      <c r="AG5" s="4"/>
    </row>
    <row r="6" spans="1:36">
      <c r="A6" s="53" t="s">
        <v>160</v>
      </c>
      <c r="B6" s="58"/>
      <c r="C6" s="58"/>
      <c r="D6" s="58"/>
      <c r="E6" s="58"/>
      <c r="F6" s="58"/>
      <c r="G6" s="58"/>
      <c r="H6" s="58"/>
      <c r="I6" s="58"/>
      <c r="J6" s="4"/>
      <c r="K6" s="4"/>
      <c r="L6" s="4"/>
      <c r="M6" s="4"/>
      <c r="N6" s="4"/>
      <c r="O6" s="4"/>
      <c r="P6" s="6"/>
      <c r="Q6" s="6"/>
      <c r="R6" s="6"/>
      <c r="S6" s="4"/>
      <c r="T6" s="4"/>
      <c r="U6" s="4"/>
      <c r="V6" s="4"/>
      <c r="Y6" s="32" t="s">
        <v>20</v>
      </c>
      <c r="Z6" s="3" t="s">
        <v>15</v>
      </c>
      <c r="AA6" s="2" t="s">
        <v>12</v>
      </c>
      <c r="AB6" s="2" t="s">
        <v>16</v>
      </c>
      <c r="AC6" s="3" t="s">
        <v>17</v>
      </c>
      <c r="AD6" s="33">
        <v>4</v>
      </c>
      <c r="AE6" s="38">
        <v>123.4567</v>
      </c>
      <c r="AF6" s="4"/>
      <c r="AG6" s="4"/>
    </row>
    <row r="7" spans="1:36">
      <c r="A7" s="53" t="s">
        <v>149</v>
      </c>
      <c r="B7" s="58"/>
      <c r="C7" s="58"/>
      <c r="D7" s="58"/>
      <c r="E7" s="58"/>
      <c r="F7" s="58"/>
      <c r="G7" s="58"/>
      <c r="H7" s="58"/>
      <c r="I7" s="58"/>
      <c r="J7" s="4"/>
      <c r="K7" s="4"/>
      <c r="L7" s="4"/>
      <c r="M7" s="4"/>
      <c r="N7" s="4"/>
      <c r="O7" s="4"/>
      <c r="P7" s="6"/>
      <c r="Q7" s="6"/>
      <c r="R7" s="6"/>
      <c r="S7" s="4"/>
      <c r="T7" s="4"/>
      <c r="U7" s="4"/>
      <c r="V7" s="4"/>
      <c r="Y7" s="20"/>
      <c r="Z7" s="20"/>
      <c r="AA7" s="4"/>
      <c r="AB7" s="4"/>
      <c r="AC7" s="4"/>
      <c r="AD7" s="33" t="s">
        <v>21</v>
      </c>
      <c r="AE7" s="36">
        <v>123.46</v>
      </c>
      <c r="AF7" s="4"/>
      <c r="AG7" s="4"/>
    </row>
    <row r="8" spans="1:36">
      <c r="A8" s="53" t="s">
        <v>148</v>
      </c>
      <c r="B8" s="58"/>
      <c r="C8" s="58"/>
      <c r="D8" s="58"/>
      <c r="E8" s="58"/>
      <c r="F8" s="58"/>
      <c r="G8" s="58"/>
      <c r="H8" s="58"/>
      <c r="I8" s="58"/>
      <c r="J8" s="4"/>
      <c r="K8" s="4"/>
      <c r="L8" s="4"/>
      <c r="M8" s="4"/>
      <c r="N8" s="4"/>
      <c r="O8" s="4"/>
      <c r="P8" s="6"/>
      <c r="Q8" s="6"/>
      <c r="R8" s="6"/>
      <c r="S8" s="4"/>
      <c r="T8" s="4"/>
      <c r="U8" s="4"/>
      <c r="V8" s="4"/>
      <c r="Y8" s="20"/>
      <c r="Z8" s="20"/>
      <c r="AA8" s="4"/>
      <c r="AB8" s="4"/>
      <c r="AC8" s="4"/>
      <c r="AD8" s="4"/>
      <c r="AE8" s="4"/>
      <c r="AF8" s="4"/>
      <c r="AG8" s="4"/>
    </row>
    <row r="9" spans="1:36" ht="13.5">
      <c r="A9" s="58"/>
      <c r="B9" s="61"/>
      <c r="C9" s="62" t="str">
        <f>CONCATENATE(Z2," ",AA2," ",AB2," ",AC2)</f>
        <v xml:space="preserve">Prehľad rozpočtových nákladov v EUR  </v>
      </c>
      <c r="D9" s="63"/>
      <c r="E9" s="58"/>
      <c r="F9" s="59"/>
      <c r="G9" s="59"/>
      <c r="H9" s="59"/>
      <c r="I9" s="59"/>
      <c r="J9" s="5"/>
      <c r="K9" s="5"/>
      <c r="L9" s="6"/>
      <c r="M9" s="6"/>
      <c r="N9" s="4"/>
      <c r="O9" s="4"/>
      <c r="P9" s="6"/>
      <c r="Q9" s="6"/>
      <c r="R9" s="6"/>
      <c r="S9" s="4"/>
      <c r="T9" s="4"/>
      <c r="U9" s="4"/>
      <c r="V9" s="4"/>
      <c r="Y9" s="20"/>
      <c r="Z9" s="20"/>
      <c r="AA9" s="4"/>
      <c r="AB9" s="4"/>
      <c r="AC9" s="4"/>
      <c r="AD9" s="14"/>
      <c r="AE9" s="14"/>
      <c r="AF9" s="14"/>
      <c r="AG9" s="14"/>
    </row>
    <row r="10" spans="1:36">
      <c r="A10" s="64" t="s">
        <v>22</v>
      </c>
      <c r="B10" s="64" t="s">
        <v>23</v>
      </c>
      <c r="C10" s="64" t="s">
        <v>25</v>
      </c>
      <c r="D10" s="64" t="s">
        <v>26</v>
      </c>
      <c r="E10" s="64" t="s">
        <v>27</v>
      </c>
      <c r="F10" s="64" t="s">
        <v>28</v>
      </c>
      <c r="G10" s="64" t="s">
        <v>29</v>
      </c>
      <c r="H10" s="64" t="s">
        <v>30</v>
      </c>
      <c r="I10" s="64" t="s">
        <v>31</v>
      </c>
      <c r="J10" s="82" t="s">
        <v>32</v>
      </c>
      <c r="K10" s="82"/>
      <c r="L10" s="83" t="s">
        <v>33</v>
      </c>
      <c r="M10" s="83"/>
      <c r="N10" s="7" t="s">
        <v>0</v>
      </c>
      <c r="O10" s="21" t="s">
        <v>34</v>
      </c>
      <c r="P10" s="7" t="s">
        <v>26</v>
      </c>
      <c r="Q10" s="7" t="s">
        <v>26</v>
      </c>
      <c r="R10" s="21" t="s">
        <v>26</v>
      </c>
      <c r="S10" s="23" t="s">
        <v>35</v>
      </c>
      <c r="T10" s="24" t="s">
        <v>36</v>
      </c>
      <c r="U10" s="25" t="s">
        <v>37</v>
      </c>
      <c r="V10" s="7" t="s">
        <v>38</v>
      </c>
      <c r="W10" s="26" t="s">
        <v>24</v>
      </c>
      <c r="X10" s="26" t="s">
        <v>24</v>
      </c>
      <c r="Y10" s="39" t="s">
        <v>39</v>
      </c>
      <c r="Z10" s="39" t="s">
        <v>40</v>
      </c>
      <c r="AA10" s="7" t="s">
        <v>37</v>
      </c>
      <c r="AB10" s="7" t="s">
        <v>41</v>
      </c>
      <c r="AC10" s="7" t="s">
        <v>42</v>
      </c>
      <c r="AD10" s="40" t="s">
        <v>43</v>
      </c>
      <c r="AE10" s="40" t="s">
        <v>44</v>
      </c>
      <c r="AF10" s="40" t="s">
        <v>26</v>
      </c>
      <c r="AG10" s="40" t="s">
        <v>45</v>
      </c>
      <c r="AI10" s="4" t="s">
        <v>67</v>
      </c>
      <c r="AJ10" s="4" t="s">
        <v>69</v>
      </c>
    </row>
    <row r="11" spans="1:36">
      <c r="A11" s="65" t="s">
        <v>46</v>
      </c>
      <c r="B11" s="65" t="s">
        <v>47</v>
      </c>
      <c r="C11" s="65" t="s">
        <v>48</v>
      </c>
      <c r="D11" s="65" t="s">
        <v>49</v>
      </c>
      <c r="E11" s="65" t="s">
        <v>50</v>
      </c>
      <c r="F11" s="65" t="s">
        <v>51</v>
      </c>
      <c r="G11" s="65"/>
      <c r="H11" s="65" t="s">
        <v>52</v>
      </c>
      <c r="I11" s="65"/>
      <c r="J11" s="8" t="s">
        <v>28</v>
      </c>
      <c r="K11" s="8" t="s">
        <v>31</v>
      </c>
      <c r="L11" s="22" t="s">
        <v>28</v>
      </c>
      <c r="M11" s="8" t="s">
        <v>31</v>
      </c>
      <c r="N11" s="8" t="s">
        <v>53</v>
      </c>
      <c r="O11" s="22"/>
      <c r="P11" s="8" t="s">
        <v>54</v>
      </c>
      <c r="Q11" s="8" t="s">
        <v>55</v>
      </c>
      <c r="R11" s="22" t="s">
        <v>56</v>
      </c>
      <c r="S11" s="27" t="s">
        <v>57</v>
      </c>
      <c r="T11" s="28" t="s">
        <v>58</v>
      </c>
      <c r="U11" s="29" t="s">
        <v>59</v>
      </c>
      <c r="V11" s="30"/>
      <c r="W11" s="31" t="s">
        <v>60</v>
      </c>
      <c r="X11" s="31"/>
      <c r="Y11" s="41" t="s">
        <v>61</v>
      </c>
      <c r="Z11" s="41" t="s">
        <v>46</v>
      </c>
      <c r="AA11" s="8" t="s">
        <v>62</v>
      </c>
      <c r="AB11" s="42"/>
      <c r="AC11" s="42"/>
      <c r="AD11" s="43"/>
      <c r="AE11" s="43"/>
      <c r="AF11" s="43"/>
      <c r="AG11" s="43"/>
      <c r="AI11" s="4" t="s">
        <v>68</v>
      </c>
      <c r="AJ11" s="4" t="s">
        <v>70</v>
      </c>
    </row>
    <row r="12" spans="1:36">
      <c r="A12" s="66"/>
      <c r="B12" s="67"/>
      <c r="C12" s="68"/>
      <c r="D12" s="69"/>
      <c r="E12" s="70"/>
      <c r="F12" s="71"/>
      <c r="G12" s="71"/>
      <c r="H12" s="71"/>
      <c r="I12" s="71"/>
    </row>
    <row r="13" spans="1:36">
      <c r="A13" s="72"/>
      <c r="B13" s="54"/>
      <c r="C13" s="45" t="s">
        <v>71</v>
      </c>
      <c r="D13" s="73"/>
      <c r="E13" s="56"/>
      <c r="F13" s="74"/>
      <c r="G13" s="74"/>
      <c r="H13" s="74"/>
      <c r="I13" s="74"/>
      <c r="J13" s="48"/>
      <c r="K13" s="48"/>
      <c r="L13" s="46"/>
      <c r="M13" s="46"/>
      <c r="N13" s="47"/>
      <c r="O13" s="47"/>
      <c r="P13" s="46"/>
      <c r="Q13" s="46"/>
      <c r="R13" s="46"/>
      <c r="S13" s="49"/>
      <c r="T13" s="49"/>
      <c r="U13" s="49"/>
      <c r="V13" s="46"/>
      <c r="W13" s="50"/>
      <c r="X13" s="50"/>
      <c r="Y13" s="44"/>
      <c r="Z13" s="44"/>
      <c r="AA13" s="47"/>
      <c r="AB13" s="47"/>
      <c r="AC13" s="47"/>
      <c r="AD13" s="51"/>
      <c r="AE13" s="51"/>
      <c r="AF13" s="51"/>
      <c r="AG13" s="51"/>
    </row>
    <row r="14" spans="1:36">
      <c r="A14" s="72"/>
      <c r="B14" s="54"/>
      <c r="C14" s="45" t="s">
        <v>72</v>
      </c>
      <c r="D14" s="73"/>
      <c r="E14" s="56"/>
      <c r="F14" s="74"/>
      <c r="G14" s="74"/>
      <c r="H14" s="74"/>
      <c r="I14" s="74"/>
      <c r="J14" s="48"/>
      <c r="K14" s="48"/>
      <c r="L14" s="46"/>
      <c r="M14" s="46"/>
      <c r="N14" s="47"/>
      <c r="O14" s="47"/>
      <c r="P14" s="46"/>
      <c r="Q14" s="46"/>
      <c r="R14" s="46"/>
      <c r="S14" s="49"/>
      <c r="T14" s="49"/>
      <c r="U14" s="49"/>
      <c r="V14" s="46"/>
      <c r="W14" s="50"/>
      <c r="X14" s="50"/>
      <c r="Y14" s="44"/>
      <c r="Z14" s="44"/>
      <c r="AA14" s="47"/>
      <c r="AB14" s="47"/>
      <c r="AC14" s="47"/>
      <c r="AD14" s="51"/>
      <c r="AE14" s="51"/>
      <c r="AF14" s="51"/>
      <c r="AG14" s="51"/>
    </row>
    <row r="15" spans="1:36" ht="51">
      <c r="A15" s="72" t="s">
        <v>73</v>
      </c>
      <c r="B15" s="54" t="s">
        <v>74</v>
      </c>
      <c r="C15" s="55" t="s">
        <v>82</v>
      </c>
      <c r="D15" s="73">
        <v>12</v>
      </c>
      <c r="E15" s="56" t="s">
        <v>83</v>
      </c>
      <c r="F15" s="89" t="s">
        <v>168</v>
      </c>
      <c r="G15" s="74"/>
      <c r="H15" s="74"/>
      <c r="I15" s="74" t="e">
        <f>F15*D15</f>
        <v>#VALUE!</v>
      </c>
      <c r="J15" s="48"/>
      <c r="K15" s="48"/>
      <c r="L15" s="46"/>
      <c r="M15" s="46"/>
      <c r="N15" s="47">
        <v>20</v>
      </c>
      <c r="O15" s="47" t="s">
        <v>76</v>
      </c>
      <c r="P15" s="46"/>
      <c r="Q15" s="46"/>
      <c r="R15" s="46"/>
      <c r="S15" s="49"/>
      <c r="T15" s="49"/>
      <c r="U15" s="49" t="s">
        <v>77</v>
      </c>
      <c r="V15" s="46">
        <v>0.106</v>
      </c>
      <c r="W15" s="52" t="s">
        <v>84</v>
      </c>
      <c r="X15" s="52" t="s">
        <v>81</v>
      </c>
      <c r="Y15" s="44" t="s">
        <v>78</v>
      </c>
      <c r="Z15" s="44"/>
      <c r="AA15" s="47">
        <v>1</v>
      </c>
      <c r="AB15" s="47"/>
      <c r="AC15" s="47"/>
      <c r="AD15" s="51"/>
      <c r="AE15" s="51"/>
      <c r="AF15" s="51"/>
      <c r="AG15" s="51"/>
      <c r="AI15" s="4" t="s">
        <v>79</v>
      </c>
      <c r="AJ15" s="4" t="s">
        <v>80</v>
      </c>
    </row>
    <row r="16" spans="1:36" ht="51">
      <c r="A16" s="72" t="s">
        <v>73</v>
      </c>
      <c r="B16" s="54" t="s">
        <v>85</v>
      </c>
      <c r="C16" s="55" t="s">
        <v>87</v>
      </c>
      <c r="D16" s="73">
        <v>7.44</v>
      </c>
      <c r="E16" s="56" t="s">
        <v>88</v>
      </c>
      <c r="F16" s="89" t="s">
        <v>168</v>
      </c>
      <c r="G16" s="74"/>
      <c r="H16" s="74"/>
      <c r="I16" s="74" t="e">
        <f>F16*D16</f>
        <v>#VALUE!</v>
      </c>
      <c r="J16" s="48"/>
      <c r="K16" s="48"/>
      <c r="L16" s="46"/>
      <c r="M16" s="46"/>
      <c r="N16" s="47">
        <v>20</v>
      </c>
      <c r="O16" s="47" t="s">
        <v>76</v>
      </c>
      <c r="P16" s="46"/>
      <c r="Q16" s="46"/>
      <c r="R16" s="46"/>
      <c r="S16" s="49"/>
      <c r="T16" s="49"/>
      <c r="U16" s="49" t="s">
        <v>63</v>
      </c>
      <c r="V16" s="46"/>
      <c r="W16" s="52" t="s">
        <v>86</v>
      </c>
      <c r="X16" s="52" t="s">
        <v>86</v>
      </c>
      <c r="Y16" s="44" t="s">
        <v>89</v>
      </c>
      <c r="Z16" s="44" t="s">
        <v>90</v>
      </c>
      <c r="AA16" s="47">
        <v>2</v>
      </c>
      <c r="AB16" s="47"/>
      <c r="AC16" s="47"/>
      <c r="AD16" s="51"/>
      <c r="AE16" s="51"/>
      <c r="AF16" s="51"/>
      <c r="AG16" s="51"/>
      <c r="AI16" s="4" t="s">
        <v>91</v>
      </c>
      <c r="AJ16" s="4" t="s">
        <v>80</v>
      </c>
    </row>
    <row r="17" spans="1:36" ht="51">
      <c r="A17" s="72"/>
      <c r="B17" s="54" t="s">
        <v>85</v>
      </c>
      <c r="C17" s="57" t="s">
        <v>157</v>
      </c>
      <c r="D17" s="73">
        <v>12</v>
      </c>
      <c r="E17" s="56" t="s">
        <v>75</v>
      </c>
      <c r="F17" s="89" t="s">
        <v>168</v>
      </c>
      <c r="G17" s="74"/>
      <c r="H17" s="74"/>
      <c r="I17" s="74" t="e">
        <f t="shared" ref="I17:I40" si="0">F17*D17</f>
        <v>#VALUE!</v>
      </c>
      <c r="J17" s="48"/>
      <c r="K17" s="48"/>
      <c r="L17" s="46"/>
      <c r="M17" s="46"/>
      <c r="N17" s="47"/>
      <c r="O17" s="47"/>
      <c r="P17" s="46"/>
      <c r="Q17" s="46"/>
      <c r="R17" s="46"/>
      <c r="S17" s="49"/>
      <c r="T17" s="49"/>
      <c r="U17" s="49"/>
      <c r="V17" s="46"/>
      <c r="W17" s="52"/>
      <c r="X17" s="52"/>
      <c r="Y17" s="44"/>
      <c r="Z17" s="44"/>
      <c r="AA17" s="47"/>
      <c r="AB17" s="47"/>
      <c r="AC17" s="47"/>
      <c r="AD17" s="51"/>
      <c r="AE17" s="51"/>
      <c r="AF17" s="51"/>
      <c r="AG17" s="51"/>
    </row>
    <row r="18" spans="1:36" ht="51">
      <c r="A18" s="72" t="s">
        <v>73</v>
      </c>
      <c r="B18" s="54" t="s">
        <v>74</v>
      </c>
      <c r="C18" s="55" t="s">
        <v>93</v>
      </c>
      <c r="D18" s="73">
        <v>52</v>
      </c>
      <c r="E18" s="56" t="s">
        <v>83</v>
      </c>
      <c r="F18" s="89" t="s">
        <v>168</v>
      </c>
      <c r="G18" s="74"/>
      <c r="H18" s="74"/>
      <c r="I18" s="74" t="e">
        <f t="shared" si="0"/>
        <v>#VALUE!</v>
      </c>
      <c r="J18" s="48"/>
      <c r="K18" s="48"/>
      <c r="L18" s="46"/>
      <c r="M18" s="46"/>
      <c r="N18" s="47">
        <v>20</v>
      </c>
      <c r="O18" s="47" t="s">
        <v>76</v>
      </c>
      <c r="P18" s="46"/>
      <c r="Q18" s="46"/>
      <c r="R18" s="46"/>
      <c r="S18" s="49"/>
      <c r="T18" s="49"/>
      <c r="U18" s="49" t="s">
        <v>77</v>
      </c>
      <c r="V18" s="46">
        <v>0.14799999999999999</v>
      </c>
      <c r="W18" s="52" t="s">
        <v>94</v>
      </c>
      <c r="X18" s="52" t="s">
        <v>92</v>
      </c>
      <c r="Y18" s="44" t="s">
        <v>78</v>
      </c>
      <c r="Z18" s="44"/>
      <c r="AA18" s="47">
        <v>1</v>
      </c>
      <c r="AB18" s="47"/>
      <c r="AC18" s="47"/>
      <c r="AD18" s="51"/>
      <c r="AE18" s="51"/>
      <c r="AF18" s="51"/>
      <c r="AG18" s="51"/>
      <c r="AI18" s="4" t="s">
        <v>79</v>
      </c>
      <c r="AJ18" s="4" t="s">
        <v>80</v>
      </c>
    </row>
    <row r="19" spans="1:36" ht="51">
      <c r="A19" s="72" t="s">
        <v>73</v>
      </c>
      <c r="B19" s="54" t="s">
        <v>85</v>
      </c>
      <c r="C19" s="55" t="s">
        <v>96</v>
      </c>
      <c r="D19" s="73">
        <v>52</v>
      </c>
      <c r="E19" s="56" t="s">
        <v>88</v>
      </c>
      <c r="F19" s="89" t="s">
        <v>168</v>
      </c>
      <c r="G19" s="74"/>
      <c r="H19" s="74"/>
      <c r="I19" s="74" t="e">
        <f t="shared" si="0"/>
        <v>#VALUE!</v>
      </c>
      <c r="J19" s="48"/>
      <c r="K19" s="48"/>
      <c r="L19" s="46"/>
      <c r="M19" s="46"/>
      <c r="N19" s="47">
        <v>20</v>
      </c>
      <c r="O19" s="47" t="s">
        <v>76</v>
      </c>
      <c r="P19" s="46"/>
      <c r="Q19" s="46"/>
      <c r="R19" s="46"/>
      <c r="S19" s="49"/>
      <c r="T19" s="49"/>
      <c r="U19" s="49" t="s">
        <v>63</v>
      </c>
      <c r="V19" s="46"/>
      <c r="W19" s="52" t="s">
        <v>95</v>
      </c>
      <c r="X19" s="52" t="s">
        <v>95</v>
      </c>
      <c r="Y19" s="44" t="s">
        <v>89</v>
      </c>
      <c r="Z19" s="44" t="s">
        <v>97</v>
      </c>
      <c r="AA19" s="47">
        <v>2</v>
      </c>
      <c r="AB19" s="47"/>
      <c r="AC19" s="47"/>
      <c r="AD19" s="51"/>
      <c r="AE19" s="51"/>
      <c r="AF19" s="51"/>
      <c r="AG19" s="51"/>
      <c r="AI19" s="4" t="s">
        <v>91</v>
      </c>
      <c r="AJ19" s="4" t="s">
        <v>80</v>
      </c>
    </row>
    <row r="20" spans="1:36" ht="51">
      <c r="A20" s="72"/>
      <c r="B20" s="54" t="s">
        <v>85</v>
      </c>
      <c r="C20" s="57" t="s">
        <v>158</v>
      </c>
      <c r="D20" s="73">
        <v>4</v>
      </c>
      <c r="E20" s="56" t="s">
        <v>75</v>
      </c>
      <c r="F20" s="89" t="s">
        <v>168</v>
      </c>
      <c r="G20" s="74"/>
      <c r="H20" s="74"/>
      <c r="I20" s="74" t="e">
        <f t="shared" si="0"/>
        <v>#VALUE!</v>
      </c>
      <c r="J20" s="48"/>
      <c r="K20" s="48"/>
      <c r="L20" s="46"/>
      <c r="M20" s="46"/>
      <c r="N20" s="47"/>
      <c r="O20" s="47"/>
      <c r="P20" s="46"/>
      <c r="Q20" s="46"/>
      <c r="R20" s="46"/>
      <c r="S20" s="49"/>
      <c r="T20" s="49"/>
      <c r="U20" s="49"/>
      <c r="V20" s="46"/>
      <c r="W20" s="52"/>
      <c r="X20" s="52"/>
      <c r="Y20" s="44"/>
      <c r="Z20" s="44"/>
      <c r="AA20" s="47"/>
      <c r="AB20" s="47"/>
      <c r="AC20" s="47"/>
      <c r="AD20" s="51"/>
      <c r="AE20" s="51"/>
      <c r="AF20" s="51"/>
      <c r="AG20" s="51"/>
    </row>
    <row r="21" spans="1:36" ht="51">
      <c r="A21" s="72"/>
      <c r="B21" s="54" t="s">
        <v>74</v>
      </c>
      <c r="C21" s="55" t="s">
        <v>150</v>
      </c>
      <c r="D21" s="73">
        <v>6</v>
      </c>
      <c r="E21" s="56" t="s">
        <v>75</v>
      </c>
      <c r="F21" s="89" t="s">
        <v>168</v>
      </c>
      <c r="G21" s="74"/>
      <c r="H21" s="74"/>
      <c r="I21" s="74" t="e">
        <f t="shared" si="0"/>
        <v>#VALUE!</v>
      </c>
      <c r="J21" s="48"/>
      <c r="K21" s="48"/>
      <c r="L21" s="46"/>
      <c r="M21" s="46"/>
      <c r="N21" s="47"/>
      <c r="O21" s="47"/>
      <c r="P21" s="46"/>
      <c r="Q21" s="46"/>
      <c r="R21" s="46"/>
      <c r="S21" s="49"/>
      <c r="T21" s="49"/>
      <c r="U21" s="49"/>
      <c r="V21" s="46"/>
      <c r="W21" s="52"/>
      <c r="X21" s="52"/>
      <c r="Y21" s="44"/>
      <c r="Z21" s="44"/>
      <c r="AA21" s="47"/>
      <c r="AB21" s="47"/>
      <c r="AC21" s="47"/>
      <c r="AD21" s="51"/>
      <c r="AE21" s="51"/>
      <c r="AF21" s="51"/>
      <c r="AG21" s="51"/>
    </row>
    <row r="22" spans="1:36" ht="51">
      <c r="A22" s="72" t="s">
        <v>73</v>
      </c>
      <c r="B22" s="54" t="s">
        <v>74</v>
      </c>
      <c r="C22" s="55" t="s">
        <v>99</v>
      </c>
      <c r="D22" s="73">
        <v>6</v>
      </c>
      <c r="E22" s="56" t="s">
        <v>75</v>
      </c>
      <c r="F22" s="89" t="s">
        <v>168</v>
      </c>
      <c r="G22" s="74"/>
      <c r="H22" s="74"/>
      <c r="I22" s="74" t="e">
        <f t="shared" si="0"/>
        <v>#VALUE!</v>
      </c>
      <c r="J22" s="48"/>
      <c r="K22" s="48"/>
      <c r="L22" s="46"/>
      <c r="M22" s="46"/>
      <c r="N22" s="47">
        <v>20</v>
      </c>
      <c r="O22" s="47" t="s">
        <v>76</v>
      </c>
      <c r="P22" s="46"/>
      <c r="Q22" s="46"/>
      <c r="R22" s="46"/>
      <c r="S22" s="49"/>
      <c r="T22" s="49"/>
      <c r="U22" s="49" t="s">
        <v>77</v>
      </c>
      <c r="V22" s="46">
        <v>0.218</v>
      </c>
      <c r="W22" s="52" t="s">
        <v>100</v>
      </c>
      <c r="X22" s="52" t="s">
        <v>98</v>
      </c>
      <c r="Y22" s="44" t="s">
        <v>78</v>
      </c>
      <c r="Z22" s="44"/>
      <c r="AA22" s="47">
        <v>1</v>
      </c>
      <c r="AB22" s="47"/>
      <c r="AC22" s="47"/>
      <c r="AD22" s="51"/>
      <c r="AE22" s="51"/>
      <c r="AF22" s="51"/>
      <c r="AG22" s="51"/>
      <c r="AI22" s="4" t="s">
        <v>79</v>
      </c>
      <c r="AJ22" s="4" t="s">
        <v>80</v>
      </c>
    </row>
    <row r="23" spans="1:36" ht="51">
      <c r="A23" s="72"/>
      <c r="B23" s="54" t="s">
        <v>85</v>
      </c>
      <c r="C23" s="57" t="s">
        <v>156</v>
      </c>
      <c r="D23" s="73">
        <v>6</v>
      </c>
      <c r="E23" s="56" t="s">
        <v>75</v>
      </c>
      <c r="F23" s="89" t="s">
        <v>168</v>
      </c>
      <c r="G23" s="74"/>
      <c r="H23" s="74"/>
      <c r="I23" s="74" t="e">
        <f t="shared" si="0"/>
        <v>#VALUE!</v>
      </c>
      <c r="J23" s="48"/>
      <c r="K23" s="48"/>
      <c r="L23" s="46"/>
      <c r="M23" s="46"/>
      <c r="N23" s="47"/>
      <c r="O23" s="47"/>
      <c r="P23" s="46"/>
      <c r="Q23" s="46"/>
      <c r="R23" s="46"/>
      <c r="S23" s="49"/>
      <c r="T23" s="49"/>
      <c r="U23" s="49"/>
      <c r="V23" s="46"/>
      <c r="W23" s="52"/>
      <c r="X23" s="52"/>
      <c r="Y23" s="44"/>
      <c r="Z23" s="44"/>
      <c r="AA23" s="47"/>
      <c r="AB23" s="47"/>
      <c r="AC23" s="47"/>
      <c r="AD23" s="51"/>
      <c r="AE23" s="51"/>
      <c r="AF23" s="51"/>
      <c r="AG23" s="51"/>
    </row>
    <row r="24" spans="1:36" ht="51">
      <c r="A24" s="72" t="s">
        <v>73</v>
      </c>
      <c r="B24" s="54" t="s">
        <v>74</v>
      </c>
      <c r="C24" s="55" t="s">
        <v>150</v>
      </c>
      <c r="D24" s="73">
        <v>6</v>
      </c>
      <c r="E24" s="56" t="s">
        <v>75</v>
      </c>
      <c r="F24" s="89" t="s">
        <v>168</v>
      </c>
      <c r="G24" s="74"/>
      <c r="H24" s="74"/>
      <c r="I24" s="74" t="e">
        <f t="shared" si="0"/>
        <v>#VALUE!</v>
      </c>
      <c r="J24" s="48"/>
      <c r="K24" s="48"/>
      <c r="L24" s="46"/>
      <c r="M24" s="46"/>
      <c r="N24" s="47">
        <v>20</v>
      </c>
      <c r="O24" s="47" t="s">
        <v>76</v>
      </c>
      <c r="P24" s="46"/>
      <c r="Q24" s="46"/>
      <c r="R24" s="46"/>
      <c r="S24" s="49"/>
      <c r="T24" s="49"/>
      <c r="U24" s="49" t="s">
        <v>77</v>
      </c>
      <c r="V24" s="46">
        <v>0.14000000000000001</v>
      </c>
      <c r="W24" s="52" t="s">
        <v>102</v>
      </c>
      <c r="X24" s="52" t="s">
        <v>101</v>
      </c>
      <c r="Y24" s="44" t="s">
        <v>78</v>
      </c>
      <c r="Z24" s="44"/>
      <c r="AA24" s="47">
        <v>1</v>
      </c>
      <c r="AB24" s="47"/>
      <c r="AC24" s="47"/>
      <c r="AD24" s="51"/>
      <c r="AE24" s="51"/>
      <c r="AF24" s="51"/>
      <c r="AG24" s="51"/>
      <c r="AI24" s="4" t="s">
        <v>79</v>
      </c>
      <c r="AJ24" s="4" t="s">
        <v>80</v>
      </c>
    </row>
    <row r="25" spans="1:36" ht="51">
      <c r="A25" s="72" t="s">
        <v>73</v>
      </c>
      <c r="B25" s="54" t="s">
        <v>74</v>
      </c>
      <c r="C25" s="55" t="s">
        <v>104</v>
      </c>
      <c r="D25" s="73">
        <v>4</v>
      </c>
      <c r="E25" s="56" t="s">
        <v>75</v>
      </c>
      <c r="F25" s="89" t="s">
        <v>168</v>
      </c>
      <c r="G25" s="74"/>
      <c r="H25" s="74"/>
      <c r="I25" s="74" t="e">
        <f t="shared" si="0"/>
        <v>#VALUE!</v>
      </c>
      <c r="J25" s="48"/>
      <c r="K25" s="48"/>
      <c r="L25" s="46"/>
      <c r="M25" s="46"/>
      <c r="N25" s="47">
        <v>20</v>
      </c>
      <c r="O25" s="47" t="s">
        <v>76</v>
      </c>
      <c r="P25" s="46"/>
      <c r="Q25" s="46"/>
      <c r="R25" s="46"/>
      <c r="S25" s="49"/>
      <c r="T25" s="49"/>
      <c r="U25" s="49" t="s">
        <v>77</v>
      </c>
      <c r="V25" s="46">
        <v>1.365</v>
      </c>
      <c r="W25" s="52" t="s">
        <v>105</v>
      </c>
      <c r="X25" s="52" t="s">
        <v>103</v>
      </c>
      <c r="Y25" s="44" t="s">
        <v>78</v>
      </c>
      <c r="Z25" s="44"/>
      <c r="AA25" s="47">
        <v>1</v>
      </c>
      <c r="AB25" s="47"/>
      <c r="AC25" s="47"/>
      <c r="AD25" s="51"/>
      <c r="AE25" s="51"/>
      <c r="AF25" s="51"/>
      <c r="AG25" s="51"/>
      <c r="AI25" s="4" t="s">
        <v>79</v>
      </c>
      <c r="AJ25" s="4" t="s">
        <v>80</v>
      </c>
    </row>
    <row r="26" spans="1:36" ht="51">
      <c r="A26" s="72" t="s">
        <v>73</v>
      </c>
      <c r="B26" s="54" t="s">
        <v>85</v>
      </c>
      <c r="C26" s="55" t="s">
        <v>107</v>
      </c>
      <c r="D26" s="73">
        <v>4</v>
      </c>
      <c r="E26" s="56" t="s">
        <v>75</v>
      </c>
      <c r="F26" s="89" t="s">
        <v>168</v>
      </c>
      <c r="G26" s="74"/>
      <c r="H26" s="74"/>
      <c r="I26" s="74" t="e">
        <f t="shared" si="0"/>
        <v>#VALUE!</v>
      </c>
      <c r="J26" s="48"/>
      <c r="K26" s="48"/>
      <c r="L26" s="46"/>
      <c r="M26" s="46"/>
      <c r="N26" s="47">
        <v>20</v>
      </c>
      <c r="O26" s="47" t="s">
        <v>76</v>
      </c>
      <c r="P26" s="46"/>
      <c r="Q26" s="46"/>
      <c r="R26" s="46"/>
      <c r="S26" s="49"/>
      <c r="T26" s="49"/>
      <c r="U26" s="49" t="s">
        <v>63</v>
      </c>
      <c r="V26" s="46"/>
      <c r="W26" s="52" t="s">
        <v>106</v>
      </c>
      <c r="X26" s="52" t="s">
        <v>106</v>
      </c>
      <c r="Y26" s="44" t="s">
        <v>89</v>
      </c>
      <c r="Z26" s="44" t="s">
        <v>108</v>
      </c>
      <c r="AA26" s="47">
        <v>2</v>
      </c>
      <c r="AB26" s="47"/>
      <c r="AC26" s="47"/>
      <c r="AD26" s="51"/>
      <c r="AE26" s="51"/>
      <c r="AF26" s="51"/>
      <c r="AG26" s="51"/>
      <c r="AI26" s="4" t="s">
        <v>91</v>
      </c>
      <c r="AJ26" s="4" t="s">
        <v>80</v>
      </c>
    </row>
    <row r="27" spans="1:36" ht="51">
      <c r="A27" s="72" t="s">
        <v>73</v>
      </c>
      <c r="B27" s="54" t="s">
        <v>74</v>
      </c>
      <c r="C27" s="55" t="s">
        <v>110</v>
      </c>
      <c r="D27" s="73">
        <v>6</v>
      </c>
      <c r="E27" s="56" t="s">
        <v>75</v>
      </c>
      <c r="F27" s="89" t="s">
        <v>168</v>
      </c>
      <c r="G27" s="74"/>
      <c r="H27" s="74"/>
      <c r="I27" s="74" t="e">
        <f t="shared" si="0"/>
        <v>#VALUE!</v>
      </c>
      <c r="J27" s="48"/>
      <c r="K27" s="48"/>
      <c r="L27" s="46"/>
      <c r="M27" s="46"/>
      <c r="N27" s="47">
        <v>20</v>
      </c>
      <c r="O27" s="47" t="s">
        <v>76</v>
      </c>
      <c r="P27" s="46"/>
      <c r="Q27" s="46"/>
      <c r="R27" s="46"/>
      <c r="S27" s="49"/>
      <c r="T27" s="49"/>
      <c r="U27" s="49" t="s">
        <v>77</v>
      </c>
      <c r="V27" s="46">
        <v>0.155</v>
      </c>
      <c r="W27" s="52" t="s">
        <v>111</v>
      </c>
      <c r="X27" s="52" t="s">
        <v>109</v>
      </c>
      <c r="Y27" s="44" t="s">
        <v>78</v>
      </c>
      <c r="Z27" s="44"/>
      <c r="AA27" s="47">
        <v>1</v>
      </c>
      <c r="AB27" s="47"/>
      <c r="AC27" s="47"/>
      <c r="AD27" s="51"/>
      <c r="AE27" s="51"/>
      <c r="AF27" s="51"/>
      <c r="AG27" s="51"/>
      <c r="AI27" s="4" t="s">
        <v>79</v>
      </c>
      <c r="AJ27" s="4" t="s">
        <v>80</v>
      </c>
    </row>
    <row r="28" spans="1:36" ht="51">
      <c r="A28" s="72" t="s">
        <v>73</v>
      </c>
      <c r="B28" s="54" t="s">
        <v>85</v>
      </c>
      <c r="C28" s="55" t="s">
        <v>113</v>
      </c>
      <c r="D28" s="73">
        <v>6</v>
      </c>
      <c r="E28" s="56" t="s">
        <v>75</v>
      </c>
      <c r="F28" s="89" t="s">
        <v>168</v>
      </c>
      <c r="G28" s="74"/>
      <c r="H28" s="74"/>
      <c r="I28" s="74" t="e">
        <f t="shared" si="0"/>
        <v>#VALUE!</v>
      </c>
      <c r="J28" s="48"/>
      <c r="K28" s="48"/>
      <c r="L28" s="46"/>
      <c r="M28" s="46"/>
      <c r="N28" s="47">
        <v>20</v>
      </c>
      <c r="O28" s="47" t="s">
        <v>76</v>
      </c>
      <c r="P28" s="46"/>
      <c r="Q28" s="46"/>
      <c r="R28" s="46"/>
      <c r="S28" s="49"/>
      <c r="T28" s="49"/>
      <c r="U28" s="49" t="s">
        <v>63</v>
      </c>
      <c r="V28" s="46"/>
      <c r="W28" s="52" t="s">
        <v>112</v>
      </c>
      <c r="X28" s="52" t="s">
        <v>112</v>
      </c>
      <c r="Y28" s="44" t="s">
        <v>89</v>
      </c>
      <c r="Z28" s="44" t="s">
        <v>114</v>
      </c>
      <c r="AA28" s="47">
        <v>2</v>
      </c>
      <c r="AB28" s="47"/>
      <c r="AC28" s="47"/>
      <c r="AD28" s="51"/>
      <c r="AE28" s="51"/>
      <c r="AF28" s="51"/>
      <c r="AG28" s="51"/>
      <c r="AI28" s="4" t="s">
        <v>91</v>
      </c>
      <c r="AJ28" s="4" t="s">
        <v>80</v>
      </c>
    </row>
    <row r="29" spans="1:36" ht="51">
      <c r="A29" s="72" t="s">
        <v>73</v>
      </c>
      <c r="B29" s="54" t="s">
        <v>74</v>
      </c>
      <c r="C29" s="55" t="s">
        <v>116</v>
      </c>
      <c r="D29" s="73">
        <v>0.06</v>
      </c>
      <c r="E29" s="56" t="s">
        <v>53</v>
      </c>
      <c r="F29" s="89" t="s">
        <v>168</v>
      </c>
      <c r="G29" s="74"/>
      <c r="H29" s="74"/>
      <c r="I29" s="74" t="e">
        <f t="shared" si="0"/>
        <v>#VALUE!</v>
      </c>
      <c r="J29" s="48"/>
      <c r="K29" s="48"/>
      <c r="L29" s="46"/>
      <c r="M29" s="46"/>
      <c r="N29" s="47">
        <v>20</v>
      </c>
      <c r="O29" s="47" t="s">
        <v>76</v>
      </c>
      <c r="P29" s="46"/>
      <c r="Q29" s="46"/>
      <c r="R29" s="46"/>
      <c r="S29" s="49"/>
      <c r="T29" s="49"/>
      <c r="U29" s="49" t="s">
        <v>77</v>
      </c>
      <c r="V29" s="46"/>
      <c r="W29" s="52" t="s">
        <v>117</v>
      </c>
      <c r="X29" s="52" t="s">
        <v>115</v>
      </c>
      <c r="Y29" s="44" t="s">
        <v>78</v>
      </c>
      <c r="Z29" s="44"/>
      <c r="AA29" s="47">
        <v>7</v>
      </c>
      <c r="AB29" s="47"/>
      <c r="AC29" s="47"/>
      <c r="AD29" s="51"/>
      <c r="AE29" s="51"/>
      <c r="AF29" s="51"/>
      <c r="AG29" s="51"/>
      <c r="AI29" s="4" t="s">
        <v>79</v>
      </c>
      <c r="AJ29" s="4" t="s">
        <v>80</v>
      </c>
    </row>
    <row r="30" spans="1:36" ht="51">
      <c r="A30" s="72" t="s">
        <v>73</v>
      </c>
      <c r="B30" s="54" t="s">
        <v>74</v>
      </c>
      <c r="C30" s="55" t="s">
        <v>119</v>
      </c>
      <c r="D30" s="73">
        <v>1</v>
      </c>
      <c r="E30" s="56" t="s">
        <v>75</v>
      </c>
      <c r="F30" s="89" t="s">
        <v>168</v>
      </c>
      <c r="G30" s="74"/>
      <c r="H30" s="74"/>
      <c r="I30" s="74" t="e">
        <f t="shared" si="0"/>
        <v>#VALUE!</v>
      </c>
      <c r="J30" s="48"/>
      <c r="K30" s="48"/>
      <c r="L30" s="46"/>
      <c r="M30" s="46"/>
      <c r="N30" s="47">
        <v>20</v>
      </c>
      <c r="O30" s="47" t="s">
        <v>76</v>
      </c>
      <c r="P30" s="46"/>
      <c r="Q30" s="46"/>
      <c r="R30" s="46"/>
      <c r="S30" s="49"/>
      <c r="T30" s="49"/>
      <c r="U30" s="49" t="s">
        <v>77</v>
      </c>
      <c r="V30" s="46">
        <v>1</v>
      </c>
      <c r="W30" s="52" t="s">
        <v>120</v>
      </c>
      <c r="X30" s="52" t="s">
        <v>118</v>
      </c>
      <c r="Y30" s="44" t="s">
        <v>78</v>
      </c>
      <c r="Z30" s="44"/>
      <c r="AA30" s="47">
        <v>7</v>
      </c>
      <c r="AB30" s="47"/>
      <c r="AC30" s="47"/>
      <c r="AD30" s="51"/>
      <c r="AE30" s="51"/>
      <c r="AF30" s="51"/>
      <c r="AG30" s="51"/>
      <c r="AI30" s="4" t="s">
        <v>79</v>
      </c>
      <c r="AJ30" s="4" t="s">
        <v>80</v>
      </c>
    </row>
    <row r="31" spans="1:36" ht="51">
      <c r="A31" s="72" t="s">
        <v>73</v>
      </c>
      <c r="B31" s="54" t="s">
        <v>74</v>
      </c>
      <c r="C31" s="55" t="s">
        <v>122</v>
      </c>
      <c r="D31" s="73">
        <v>1</v>
      </c>
      <c r="E31" s="56" t="s">
        <v>75</v>
      </c>
      <c r="F31" s="89" t="s">
        <v>168</v>
      </c>
      <c r="G31" s="74"/>
      <c r="H31" s="74"/>
      <c r="I31" s="74" t="e">
        <f t="shared" si="0"/>
        <v>#VALUE!</v>
      </c>
      <c r="J31" s="48"/>
      <c r="K31" s="48"/>
      <c r="L31" s="46"/>
      <c r="M31" s="46"/>
      <c r="N31" s="47">
        <v>20</v>
      </c>
      <c r="O31" s="47" t="s">
        <v>76</v>
      </c>
      <c r="P31" s="46"/>
      <c r="Q31" s="46"/>
      <c r="R31" s="46"/>
      <c r="S31" s="49"/>
      <c r="T31" s="49"/>
      <c r="U31" s="49" t="s">
        <v>77</v>
      </c>
      <c r="V31" s="46"/>
      <c r="W31" s="52" t="s">
        <v>123</v>
      </c>
      <c r="X31" s="52" t="s">
        <v>121</v>
      </c>
      <c r="Y31" s="44" t="s">
        <v>78</v>
      </c>
      <c r="Z31" s="44"/>
      <c r="AA31" s="47">
        <v>7</v>
      </c>
      <c r="AB31" s="47"/>
      <c r="AC31" s="47"/>
      <c r="AD31" s="51"/>
      <c r="AE31" s="51"/>
      <c r="AF31" s="51"/>
      <c r="AG31" s="51"/>
      <c r="AI31" s="4" t="s">
        <v>79</v>
      </c>
      <c r="AJ31" s="4" t="s">
        <v>80</v>
      </c>
    </row>
    <row r="32" spans="1:36" ht="51">
      <c r="A32" s="72"/>
      <c r="B32" s="54" t="s">
        <v>74</v>
      </c>
      <c r="C32" s="55" t="s">
        <v>151</v>
      </c>
      <c r="D32" s="73">
        <v>1</v>
      </c>
      <c r="E32" s="56" t="s">
        <v>152</v>
      </c>
      <c r="F32" s="89" t="s">
        <v>168</v>
      </c>
      <c r="G32" s="74"/>
      <c r="H32" s="74"/>
      <c r="I32" s="74" t="e">
        <f t="shared" si="0"/>
        <v>#VALUE!</v>
      </c>
      <c r="J32" s="48"/>
      <c r="K32" s="48"/>
      <c r="L32" s="46"/>
      <c r="M32" s="46"/>
      <c r="N32" s="47"/>
      <c r="O32" s="47"/>
      <c r="P32" s="46"/>
      <c r="Q32" s="46"/>
      <c r="R32" s="46"/>
      <c r="S32" s="49"/>
      <c r="T32" s="49"/>
      <c r="U32" s="49"/>
      <c r="V32" s="46"/>
      <c r="W32" s="52"/>
      <c r="X32" s="52"/>
      <c r="Y32" s="44"/>
      <c r="Z32" s="44"/>
      <c r="AA32" s="47"/>
      <c r="AB32" s="47"/>
      <c r="AC32" s="47"/>
      <c r="AD32" s="51"/>
      <c r="AE32" s="51"/>
      <c r="AF32" s="51"/>
      <c r="AG32" s="51"/>
    </row>
    <row r="33" spans="1:36" ht="51">
      <c r="A33" s="72" t="s">
        <v>73</v>
      </c>
      <c r="B33" s="54" t="s">
        <v>85</v>
      </c>
      <c r="C33" s="55" t="s">
        <v>125</v>
      </c>
      <c r="D33" s="73">
        <v>0.03</v>
      </c>
      <c r="E33" s="56" t="s">
        <v>53</v>
      </c>
      <c r="F33" s="89" t="s">
        <v>168</v>
      </c>
      <c r="G33" s="74"/>
      <c r="H33" s="74"/>
      <c r="I33" s="74" t="e">
        <f t="shared" si="0"/>
        <v>#VALUE!</v>
      </c>
      <c r="J33" s="48">
        <v>2.0000000000000002E-5</v>
      </c>
      <c r="K33" s="48">
        <v>5.9999999999999997E-7</v>
      </c>
      <c r="L33" s="46"/>
      <c r="M33" s="46"/>
      <c r="N33" s="47">
        <v>20</v>
      </c>
      <c r="O33" s="47" t="s">
        <v>126</v>
      </c>
      <c r="P33" s="46"/>
      <c r="Q33" s="46"/>
      <c r="R33" s="46"/>
      <c r="S33" s="49"/>
      <c r="T33" s="49"/>
      <c r="U33" s="49" t="s">
        <v>63</v>
      </c>
      <c r="V33" s="46"/>
      <c r="W33" s="52" t="s">
        <v>124</v>
      </c>
      <c r="X33" s="52" t="s">
        <v>124</v>
      </c>
      <c r="Y33" s="44" t="s">
        <v>127</v>
      </c>
      <c r="Z33" s="44" t="s">
        <v>128</v>
      </c>
      <c r="AA33" s="47">
        <v>8</v>
      </c>
      <c r="AB33" s="47"/>
      <c r="AC33" s="47"/>
      <c r="AD33" s="51"/>
      <c r="AE33" s="51"/>
      <c r="AF33" s="51"/>
      <c r="AG33" s="51"/>
      <c r="AI33" s="4" t="s">
        <v>91</v>
      </c>
      <c r="AJ33" s="4" t="s">
        <v>80</v>
      </c>
    </row>
    <row r="34" spans="1:36" ht="51">
      <c r="A34" s="72" t="s">
        <v>73</v>
      </c>
      <c r="B34" s="54" t="s">
        <v>129</v>
      </c>
      <c r="C34" s="55" t="s">
        <v>131</v>
      </c>
      <c r="D34" s="73">
        <v>64</v>
      </c>
      <c r="E34" s="56" t="s">
        <v>83</v>
      </c>
      <c r="F34" s="89" t="s">
        <v>168</v>
      </c>
      <c r="G34" s="74"/>
      <c r="H34" s="74"/>
      <c r="I34" s="74" t="e">
        <f t="shared" si="0"/>
        <v>#VALUE!</v>
      </c>
      <c r="J34" s="48"/>
      <c r="K34" s="48"/>
      <c r="L34" s="46"/>
      <c r="M34" s="46"/>
      <c r="N34" s="47">
        <v>20</v>
      </c>
      <c r="O34" s="47" t="s">
        <v>132</v>
      </c>
      <c r="P34" s="46"/>
      <c r="Q34" s="46"/>
      <c r="R34" s="46"/>
      <c r="S34" s="49"/>
      <c r="T34" s="49"/>
      <c r="U34" s="49" t="s">
        <v>77</v>
      </c>
      <c r="V34" s="46">
        <v>0.215</v>
      </c>
      <c r="W34" s="52" t="s">
        <v>133</v>
      </c>
      <c r="X34" s="52" t="s">
        <v>130</v>
      </c>
      <c r="Y34" s="44" t="s">
        <v>134</v>
      </c>
      <c r="Z34" s="44"/>
      <c r="AA34" s="47">
        <v>1</v>
      </c>
      <c r="AB34" s="47"/>
      <c r="AC34" s="47"/>
      <c r="AD34" s="51"/>
      <c r="AE34" s="51"/>
      <c r="AF34" s="51"/>
      <c r="AG34" s="51"/>
      <c r="AI34" s="4" t="s">
        <v>79</v>
      </c>
      <c r="AJ34" s="4" t="s">
        <v>80</v>
      </c>
    </row>
    <row r="35" spans="1:36" ht="51">
      <c r="A35" s="72"/>
      <c r="B35" s="54" t="s">
        <v>129</v>
      </c>
      <c r="C35" s="55" t="s">
        <v>162</v>
      </c>
      <c r="D35" s="73">
        <v>6</v>
      </c>
      <c r="E35" s="56" t="s">
        <v>83</v>
      </c>
      <c r="F35" s="89" t="s">
        <v>168</v>
      </c>
      <c r="G35" s="74"/>
      <c r="H35" s="74"/>
      <c r="I35" s="74" t="e">
        <f t="shared" si="0"/>
        <v>#VALUE!</v>
      </c>
      <c r="J35" s="48"/>
      <c r="K35" s="48"/>
      <c r="L35" s="46"/>
      <c r="M35" s="46"/>
      <c r="N35" s="47"/>
      <c r="O35" s="47"/>
      <c r="P35" s="46"/>
      <c r="Q35" s="46"/>
      <c r="R35" s="46"/>
      <c r="S35" s="49"/>
      <c r="T35" s="49"/>
      <c r="U35" s="49"/>
      <c r="V35" s="46"/>
      <c r="W35" s="52"/>
      <c r="X35" s="52"/>
      <c r="Y35" s="44"/>
      <c r="Z35" s="44"/>
      <c r="AA35" s="47"/>
      <c r="AB35" s="47"/>
      <c r="AC35" s="47"/>
      <c r="AD35" s="51"/>
      <c r="AE35" s="51"/>
      <c r="AF35" s="51"/>
      <c r="AG35" s="51"/>
    </row>
    <row r="36" spans="1:36" ht="51">
      <c r="A36" s="72" t="s">
        <v>73</v>
      </c>
      <c r="B36" s="54" t="s">
        <v>129</v>
      </c>
      <c r="C36" s="55" t="s">
        <v>136</v>
      </c>
      <c r="D36" s="73">
        <v>3</v>
      </c>
      <c r="E36" s="56" t="s">
        <v>137</v>
      </c>
      <c r="F36" s="89" t="s">
        <v>168</v>
      </c>
      <c r="G36" s="74"/>
      <c r="H36" s="74"/>
      <c r="I36" s="74" t="e">
        <f t="shared" si="0"/>
        <v>#VALUE!</v>
      </c>
      <c r="J36" s="48">
        <v>2.5428199999999999</v>
      </c>
      <c r="K36" s="48">
        <v>2.5428199999999999</v>
      </c>
      <c r="L36" s="46"/>
      <c r="M36" s="46"/>
      <c r="N36" s="47">
        <v>20</v>
      </c>
      <c r="O36" s="47" t="s">
        <v>132</v>
      </c>
      <c r="P36" s="46"/>
      <c r="Q36" s="46"/>
      <c r="R36" s="46"/>
      <c r="S36" s="49"/>
      <c r="T36" s="49"/>
      <c r="U36" s="49" t="s">
        <v>77</v>
      </c>
      <c r="V36" s="46">
        <v>1.1120000000000001</v>
      </c>
      <c r="W36" s="52" t="s">
        <v>138</v>
      </c>
      <c r="X36" s="52" t="s">
        <v>135</v>
      </c>
      <c r="Y36" s="44" t="s">
        <v>139</v>
      </c>
      <c r="Z36" s="44"/>
      <c r="AA36" s="47">
        <v>1</v>
      </c>
      <c r="AB36" s="47"/>
      <c r="AC36" s="47"/>
      <c r="AD36" s="51"/>
      <c r="AE36" s="51"/>
      <c r="AF36" s="51"/>
      <c r="AG36" s="51"/>
      <c r="AI36" s="4" t="s">
        <v>79</v>
      </c>
      <c r="AJ36" s="4" t="s">
        <v>80</v>
      </c>
    </row>
    <row r="37" spans="1:36" ht="51">
      <c r="A37" s="72" t="s">
        <v>73</v>
      </c>
      <c r="B37" s="54" t="s">
        <v>129</v>
      </c>
      <c r="C37" s="55" t="s">
        <v>141</v>
      </c>
      <c r="D37" s="73">
        <v>3</v>
      </c>
      <c r="E37" s="56" t="s">
        <v>137</v>
      </c>
      <c r="F37" s="89" t="s">
        <v>168</v>
      </c>
      <c r="G37" s="74"/>
      <c r="H37" s="74"/>
      <c r="I37" s="74" t="e">
        <f t="shared" si="0"/>
        <v>#VALUE!</v>
      </c>
      <c r="J37" s="48"/>
      <c r="K37" s="48"/>
      <c r="L37" s="46"/>
      <c r="M37" s="46"/>
      <c r="N37" s="47">
        <v>20</v>
      </c>
      <c r="O37" s="47" t="s">
        <v>132</v>
      </c>
      <c r="P37" s="46"/>
      <c r="Q37" s="46"/>
      <c r="R37" s="46"/>
      <c r="S37" s="49"/>
      <c r="T37" s="49"/>
      <c r="U37" s="49" t="s">
        <v>77</v>
      </c>
      <c r="V37" s="46">
        <v>11.054</v>
      </c>
      <c r="W37" s="52" t="s">
        <v>142</v>
      </c>
      <c r="X37" s="52" t="s">
        <v>140</v>
      </c>
      <c r="Y37" s="44" t="s">
        <v>139</v>
      </c>
      <c r="Z37" s="44"/>
      <c r="AA37" s="47">
        <v>1</v>
      </c>
      <c r="AB37" s="47"/>
      <c r="AC37" s="47"/>
      <c r="AD37" s="51"/>
      <c r="AE37" s="51"/>
      <c r="AF37" s="51"/>
      <c r="AG37" s="51"/>
      <c r="AI37" s="4" t="s">
        <v>79</v>
      </c>
      <c r="AJ37" s="4" t="s">
        <v>80</v>
      </c>
    </row>
    <row r="38" spans="1:36" ht="51">
      <c r="A38" s="72" t="s">
        <v>73</v>
      </c>
      <c r="B38" s="54" t="s">
        <v>129</v>
      </c>
      <c r="C38" s="55" t="s">
        <v>153</v>
      </c>
      <c r="D38" s="73">
        <v>52</v>
      </c>
      <c r="E38" s="56" t="s">
        <v>83</v>
      </c>
      <c r="F38" s="89" t="s">
        <v>168</v>
      </c>
      <c r="G38" s="74"/>
      <c r="H38" s="74"/>
      <c r="I38" s="74" t="e">
        <f t="shared" si="0"/>
        <v>#VALUE!</v>
      </c>
      <c r="J38" s="48"/>
      <c r="K38" s="48"/>
      <c r="L38" s="46"/>
      <c r="M38" s="46"/>
      <c r="N38" s="47">
        <v>20</v>
      </c>
      <c r="O38" s="47" t="s">
        <v>132</v>
      </c>
      <c r="P38" s="46"/>
      <c r="Q38" s="46"/>
      <c r="R38" s="46"/>
      <c r="S38" s="49"/>
      <c r="T38" s="49"/>
      <c r="U38" s="49" t="s">
        <v>77</v>
      </c>
      <c r="V38" s="46">
        <v>0.312</v>
      </c>
      <c r="W38" s="52" t="s">
        <v>144</v>
      </c>
      <c r="X38" s="52" t="s">
        <v>143</v>
      </c>
      <c r="Y38" s="44" t="s">
        <v>134</v>
      </c>
      <c r="Z38" s="44"/>
      <c r="AA38" s="47">
        <v>1</v>
      </c>
      <c r="AB38" s="47"/>
      <c r="AC38" s="47"/>
      <c r="AD38" s="51"/>
      <c r="AE38" s="51"/>
      <c r="AF38" s="51"/>
      <c r="AG38" s="51"/>
      <c r="AI38" s="4" t="s">
        <v>79</v>
      </c>
      <c r="AJ38" s="4" t="s">
        <v>80</v>
      </c>
    </row>
    <row r="39" spans="1:36" ht="51">
      <c r="A39" s="72" t="s">
        <v>73</v>
      </c>
      <c r="B39" s="54" t="s">
        <v>129</v>
      </c>
      <c r="C39" s="55" t="s">
        <v>159</v>
      </c>
      <c r="D39" s="73">
        <v>52</v>
      </c>
      <c r="E39" s="56" t="s">
        <v>83</v>
      </c>
      <c r="F39" s="89" t="s">
        <v>168</v>
      </c>
      <c r="G39" s="74"/>
      <c r="H39" s="74"/>
      <c r="I39" s="74" t="e">
        <f t="shared" si="0"/>
        <v>#VALUE!</v>
      </c>
      <c r="J39" s="48"/>
      <c r="K39" s="48"/>
      <c r="L39" s="46"/>
      <c r="M39" s="46"/>
      <c r="N39" s="47">
        <v>20</v>
      </c>
      <c r="O39" s="47" t="s">
        <v>132</v>
      </c>
      <c r="P39" s="46"/>
      <c r="Q39" s="46"/>
      <c r="R39" s="46"/>
      <c r="S39" s="49"/>
      <c r="T39" s="49"/>
      <c r="U39" s="49" t="s">
        <v>77</v>
      </c>
      <c r="V39" s="46">
        <v>0.12</v>
      </c>
      <c r="W39" s="52" t="s">
        <v>146</v>
      </c>
      <c r="X39" s="52" t="s">
        <v>145</v>
      </c>
      <c r="Y39" s="44" t="s">
        <v>134</v>
      </c>
      <c r="Z39" s="44"/>
      <c r="AA39" s="47">
        <v>1</v>
      </c>
      <c r="AB39" s="47"/>
      <c r="AC39" s="47"/>
      <c r="AD39" s="51"/>
      <c r="AE39" s="51"/>
      <c r="AF39" s="51"/>
      <c r="AG39" s="51"/>
      <c r="AI39" s="4" t="s">
        <v>79</v>
      </c>
      <c r="AJ39" s="4" t="s">
        <v>80</v>
      </c>
    </row>
    <row r="40" spans="1:36" ht="51">
      <c r="A40" s="72"/>
      <c r="B40" s="54" t="s">
        <v>129</v>
      </c>
      <c r="C40" s="55" t="s">
        <v>154</v>
      </c>
      <c r="D40" s="73">
        <v>20</v>
      </c>
      <c r="E40" s="56" t="s">
        <v>155</v>
      </c>
      <c r="F40" s="89" t="s">
        <v>168</v>
      </c>
      <c r="G40" s="74"/>
      <c r="H40" s="74"/>
      <c r="I40" s="74" t="e">
        <f t="shared" si="0"/>
        <v>#VALUE!</v>
      </c>
      <c r="J40" s="48"/>
      <c r="K40" s="48"/>
      <c r="L40" s="46"/>
      <c r="M40" s="46"/>
      <c r="N40" s="47"/>
      <c r="O40" s="47"/>
      <c r="P40" s="46"/>
      <c r="Q40" s="46"/>
      <c r="R40" s="46"/>
      <c r="S40" s="49"/>
      <c r="T40" s="49"/>
      <c r="U40" s="49"/>
      <c r="V40" s="46"/>
      <c r="W40" s="52"/>
      <c r="X40" s="52"/>
      <c r="Y40" s="44"/>
      <c r="Z40" s="44"/>
      <c r="AA40" s="47"/>
      <c r="AB40" s="47"/>
      <c r="AC40" s="47"/>
      <c r="AD40" s="51"/>
      <c r="AE40" s="51"/>
      <c r="AF40" s="51"/>
      <c r="AG40" s="51"/>
    </row>
    <row r="41" spans="1:36">
      <c r="A41" s="72"/>
      <c r="B41" s="54"/>
      <c r="C41" s="93" t="s">
        <v>147</v>
      </c>
      <c r="D41" s="94"/>
      <c r="E41" s="95"/>
      <c r="F41" s="94"/>
      <c r="G41" s="94"/>
      <c r="H41" s="94"/>
      <c r="I41" s="96" t="e">
        <f>SUM(I15:I40)</f>
        <v>#VALUE!</v>
      </c>
      <c r="J41" s="48"/>
      <c r="K41" s="48">
        <v>2.5428206000000002</v>
      </c>
      <c r="L41" s="46"/>
      <c r="M41" s="46"/>
      <c r="N41" s="47"/>
      <c r="O41" s="47"/>
      <c r="P41" s="46"/>
      <c r="Q41" s="46"/>
      <c r="R41" s="46"/>
      <c r="S41" s="49"/>
      <c r="T41" s="49"/>
      <c r="U41" s="49"/>
      <c r="V41" s="46">
        <v>17.111000000000001</v>
      </c>
      <c r="W41" s="50"/>
      <c r="X41" s="50"/>
      <c r="Y41" s="44"/>
      <c r="Z41" s="44"/>
      <c r="AA41" s="47"/>
      <c r="AB41" s="47"/>
      <c r="AC41" s="47"/>
      <c r="AD41" s="51"/>
      <c r="AE41" s="51"/>
      <c r="AF41" s="51"/>
      <c r="AG41" s="51"/>
    </row>
    <row r="42" spans="1:36">
      <c r="A42" s="66"/>
      <c r="B42" s="67"/>
      <c r="C42" s="68"/>
      <c r="D42" s="69"/>
      <c r="E42" s="70"/>
      <c r="F42" s="71"/>
      <c r="G42" s="71"/>
      <c r="H42" s="71"/>
      <c r="I42" s="71"/>
    </row>
    <row r="43" spans="1:36">
      <c r="A43" s="66"/>
      <c r="B43" s="67"/>
      <c r="C43" s="68"/>
      <c r="D43" s="69"/>
      <c r="E43" s="70"/>
      <c r="F43" s="71"/>
      <c r="G43" s="71"/>
      <c r="H43" s="71"/>
      <c r="I43" s="71"/>
    </row>
    <row r="44" spans="1:36">
      <c r="A44" s="66"/>
      <c r="B44" s="67"/>
      <c r="C44" s="68"/>
      <c r="D44" s="69"/>
      <c r="E44" s="70"/>
      <c r="F44" s="71"/>
      <c r="G44" s="71"/>
      <c r="H44" s="71"/>
      <c r="I44" s="71"/>
    </row>
  </sheetData>
  <mergeCells count="2">
    <mergeCell ref="J10:K10"/>
    <mergeCell ref="L10:M10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I43"/>
  <sheetViews>
    <sheetView topLeftCell="A34" workbookViewId="0">
      <selection activeCell="C41" sqref="C41:I41"/>
    </sheetView>
  </sheetViews>
  <sheetFormatPr defaultRowHeight="12.75"/>
  <cols>
    <col min="1" max="1" width="6.7109375" customWidth="1"/>
    <col min="3" max="3" width="55.28515625" customWidth="1"/>
    <col min="6" max="6" width="11.42578125" style="90" customWidth="1"/>
    <col min="7" max="8" width="9.140625" hidden="1" customWidth="1"/>
  </cols>
  <sheetData>
    <row r="1" spans="1:9" ht="13.5">
      <c r="A1" s="53" t="s">
        <v>1</v>
      </c>
      <c r="B1" s="58"/>
      <c r="C1" s="58"/>
      <c r="D1" s="58"/>
      <c r="E1" s="58"/>
      <c r="F1" s="84"/>
      <c r="G1" s="58"/>
      <c r="H1" s="53" t="s">
        <v>64</v>
      </c>
      <c r="I1" s="59"/>
    </row>
    <row r="2" spans="1:9" ht="13.5">
      <c r="A2" s="53" t="s">
        <v>9</v>
      </c>
      <c r="B2" s="58"/>
      <c r="C2" s="58"/>
      <c r="D2" s="58"/>
      <c r="E2" s="58"/>
      <c r="F2" s="84"/>
      <c r="G2" s="60"/>
      <c r="H2" s="53" t="s">
        <v>65</v>
      </c>
      <c r="I2" s="59"/>
    </row>
    <row r="3" spans="1:9" ht="13.5">
      <c r="A3" s="53" t="s">
        <v>13</v>
      </c>
      <c r="B3" s="58"/>
      <c r="C3" s="58"/>
      <c r="D3" s="58"/>
      <c r="E3" s="58"/>
      <c r="F3" s="84"/>
      <c r="G3" s="58"/>
      <c r="H3" s="53" t="s">
        <v>66</v>
      </c>
      <c r="I3" s="59"/>
    </row>
    <row r="4" spans="1:9" ht="13.5">
      <c r="A4" s="53"/>
      <c r="B4" s="58"/>
      <c r="C4" s="53" t="s">
        <v>164</v>
      </c>
      <c r="D4" s="58"/>
      <c r="E4" s="58"/>
      <c r="F4" s="84"/>
      <c r="G4" s="58"/>
      <c r="H4" s="53"/>
      <c r="I4" s="59"/>
    </row>
    <row r="5" spans="1:9" ht="13.5">
      <c r="A5" s="58"/>
      <c r="B5" s="58"/>
      <c r="C5" s="53" t="s">
        <v>165</v>
      </c>
      <c r="D5" s="58"/>
      <c r="E5" s="58"/>
      <c r="F5" s="85"/>
      <c r="G5" s="58"/>
      <c r="H5" s="58"/>
      <c r="I5" s="58"/>
    </row>
    <row r="6" spans="1:9" ht="13.5">
      <c r="A6" s="53" t="s">
        <v>163</v>
      </c>
      <c r="B6" s="58"/>
      <c r="C6" s="58"/>
      <c r="D6" s="58"/>
      <c r="E6" s="58"/>
      <c r="F6" s="85"/>
      <c r="G6" s="58"/>
      <c r="H6" s="58"/>
      <c r="I6" s="58"/>
    </row>
    <row r="7" spans="1:9" ht="13.5">
      <c r="A7" s="53" t="s">
        <v>149</v>
      </c>
      <c r="B7" s="58"/>
      <c r="C7" s="58"/>
      <c r="D7" s="58"/>
      <c r="E7" s="58"/>
      <c r="F7" s="85"/>
      <c r="G7" s="58"/>
      <c r="H7" s="58"/>
      <c r="I7" s="58"/>
    </row>
    <row r="8" spans="1:9" ht="13.5">
      <c r="A8" s="53" t="s">
        <v>148</v>
      </c>
      <c r="B8" s="58"/>
      <c r="C8" s="58"/>
      <c r="D8" s="58"/>
      <c r="E8" s="58"/>
      <c r="F8" s="85"/>
      <c r="G8" s="58"/>
      <c r="H8" s="58"/>
      <c r="I8" s="58"/>
    </row>
    <row r="9" spans="1:9" ht="13.5">
      <c r="A9" s="58"/>
      <c r="B9" s="61"/>
      <c r="C9" s="62" t="str">
        <f>CONCATENATE(Z2," ",AA2," ",AB2," ",AC2)</f>
        <v xml:space="preserve">   </v>
      </c>
      <c r="D9" s="63"/>
      <c r="E9" s="58"/>
      <c r="F9" s="84"/>
      <c r="G9" s="59"/>
      <c r="H9" s="59"/>
      <c r="I9" s="59"/>
    </row>
    <row r="10" spans="1:9" ht="13.5">
      <c r="A10" s="64" t="s">
        <v>22</v>
      </c>
      <c r="B10" s="64" t="s">
        <v>23</v>
      </c>
      <c r="C10" s="64" t="s">
        <v>25</v>
      </c>
      <c r="D10" s="64" t="s">
        <v>26</v>
      </c>
      <c r="E10" s="64" t="s">
        <v>27</v>
      </c>
      <c r="F10" s="86" t="s">
        <v>28</v>
      </c>
      <c r="G10" s="64" t="s">
        <v>29</v>
      </c>
      <c r="H10" s="64" t="s">
        <v>30</v>
      </c>
      <c r="I10" s="64" t="s">
        <v>31</v>
      </c>
    </row>
    <row r="11" spans="1:9" ht="13.5">
      <c r="A11" s="65" t="s">
        <v>46</v>
      </c>
      <c r="B11" s="65" t="s">
        <v>47</v>
      </c>
      <c r="C11" s="65" t="s">
        <v>48</v>
      </c>
      <c r="D11" s="65" t="s">
        <v>49</v>
      </c>
      <c r="E11" s="65" t="s">
        <v>50</v>
      </c>
      <c r="F11" s="87" t="s">
        <v>51</v>
      </c>
      <c r="G11" s="65"/>
      <c r="H11" s="65" t="s">
        <v>52</v>
      </c>
      <c r="I11" s="65"/>
    </row>
    <row r="12" spans="1:9">
      <c r="A12" s="66"/>
      <c r="B12" s="67"/>
      <c r="C12" s="68"/>
      <c r="D12" s="69"/>
      <c r="E12" s="70"/>
      <c r="F12" s="88"/>
      <c r="G12" s="71"/>
      <c r="H12" s="71"/>
      <c r="I12" s="71"/>
    </row>
    <row r="13" spans="1:9">
      <c r="A13" s="72"/>
      <c r="B13" s="54"/>
      <c r="C13" s="45" t="s">
        <v>71</v>
      </c>
      <c r="D13" s="73"/>
      <c r="E13" s="56"/>
      <c r="F13" s="89"/>
      <c r="G13" s="74"/>
      <c r="H13" s="74"/>
      <c r="I13" s="74"/>
    </row>
    <row r="14" spans="1:9">
      <c r="A14" s="72"/>
      <c r="B14" s="54"/>
      <c r="C14" s="45" t="s">
        <v>72</v>
      </c>
      <c r="D14" s="73"/>
      <c r="E14" s="56"/>
      <c r="F14" s="89"/>
      <c r="G14" s="74"/>
      <c r="H14" s="74"/>
      <c r="I14" s="74"/>
    </row>
    <row r="15" spans="1:9" ht="38.25">
      <c r="A15" s="72" t="s">
        <v>73</v>
      </c>
      <c r="B15" s="54" t="s">
        <v>74</v>
      </c>
      <c r="C15" s="55" t="s">
        <v>82</v>
      </c>
      <c r="D15" s="73">
        <v>12</v>
      </c>
      <c r="E15" s="56" t="s">
        <v>83</v>
      </c>
      <c r="F15" s="89" t="s">
        <v>168</v>
      </c>
      <c r="G15" s="74"/>
      <c r="H15" s="74"/>
      <c r="I15" s="74" t="e">
        <f>F15*D15</f>
        <v>#VALUE!</v>
      </c>
    </row>
    <row r="16" spans="1:9" ht="38.25">
      <c r="A16" s="72" t="s">
        <v>73</v>
      </c>
      <c r="B16" s="54" t="s">
        <v>85</v>
      </c>
      <c r="C16" s="55" t="s">
        <v>87</v>
      </c>
      <c r="D16" s="73">
        <v>7.44</v>
      </c>
      <c r="E16" s="56" t="s">
        <v>88</v>
      </c>
      <c r="F16" s="89" t="s">
        <v>168</v>
      </c>
      <c r="G16" s="74"/>
      <c r="H16" s="74"/>
      <c r="I16" s="74" t="e">
        <f>F16*D16</f>
        <v>#VALUE!</v>
      </c>
    </row>
    <row r="17" spans="1:9" ht="38.25">
      <c r="A17" s="72"/>
      <c r="B17" s="54" t="s">
        <v>85</v>
      </c>
      <c r="C17" s="57" t="s">
        <v>157</v>
      </c>
      <c r="D17" s="73">
        <v>12</v>
      </c>
      <c r="E17" s="56" t="s">
        <v>75</v>
      </c>
      <c r="F17" s="89" t="s">
        <v>168</v>
      </c>
      <c r="G17" s="74"/>
      <c r="H17" s="74"/>
      <c r="I17" s="74" t="e">
        <f t="shared" ref="I17:I40" si="0">F17*D17</f>
        <v>#VALUE!</v>
      </c>
    </row>
    <row r="18" spans="1:9" ht="38.25">
      <c r="A18" s="72" t="s">
        <v>73</v>
      </c>
      <c r="B18" s="54" t="s">
        <v>74</v>
      </c>
      <c r="C18" s="55" t="s">
        <v>93</v>
      </c>
      <c r="D18" s="73">
        <v>36</v>
      </c>
      <c r="E18" s="56" t="s">
        <v>83</v>
      </c>
      <c r="F18" s="89" t="s">
        <v>168</v>
      </c>
      <c r="G18" s="74"/>
      <c r="H18" s="74"/>
      <c r="I18" s="74" t="e">
        <f t="shared" si="0"/>
        <v>#VALUE!</v>
      </c>
    </row>
    <row r="19" spans="1:9" ht="38.25">
      <c r="A19" s="72" t="s">
        <v>73</v>
      </c>
      <c r="B19" s="54" t="s">
        <v>85</v>
      </c>
      <c r="C19" s="55" t="s">
        <v>96</v>
      </c>
      <c r="D19" s="73">
        <v>36</v>
      </c>
      <c r="E19" s="56" t="s">
        <v>88</v>
      </c>
      <c r="F19" s="89" t="s">
        <v>168</v>
      </c>
      <c r="G19" s="74"/>
      <c r="H19" s="74"/>
      <c r="I19" s="74" t="e">
        <f t="shared" si="0"/>
        <v>#VALUE!</v>
      </c>
    </row>
    <row r="20" spans="1:9" ht="38.25">
      <c r="A20" s="72"/>
      <c r="B20" s="54" t="s">
        <v>85</v>
      </c>
      <c r="C20" s="57" t="s">
        <v>158</v>
      </c>
      <c r="D20" s="73">
        <v>4</v>
      </c>
      <c r="E20" s="56" t="s">
        <v>75</v>
      </c>
      <c r="F20" s="89" t="s">
        <v>168</v>
      </c>
      <c r="G20" s="74"/>
      <c r="H20" s="74"/>
      <c r="I20" s="74" t="e">
        <f t="shared" si="0"/>
        <v>#VALUE!</v>
      </c>
    </row>
    <row r="21" spans="1:9" ht="38.25">
      <c r="A21" s="72"/>
      <c r="B21" s="54" t="s">
        <v>74</v>
      </c>
      <c r="C21" s="55" t="s">
        <v>150</v>
      </c>
      <c r="D21" s="73">
        <v>6</v>
      </c>
      <c r="E21" s="56" t="s">
        <v>75</v>
      </c>
      <c r="F21" s="89" t="s">
        <v>168</v>
      </c>
      <c r="G21" s="74"/>
      <c r="H21" s="74"/>
      <c r="I21" s="74" t="e">
        <f t="shared" si="0"/>
        <v>#VALUE!</v>
      </c>
    </row>
    <row r="22" spans="1:9" ht="38.25">
      <c r="A22" s="72" t="s">
        <v>73</v>
      </c>
      <c r="B22" s="54" t="s">
        <v>74</v>
      </c>
      <c r="C22" s="55" t="s">
        <v>99</v>
      </c>
      <c r="D22" s="73">
        <v>6</v>
      </c>
      <c r="E22" s="56" t="s">
        <v>75</v>
      </c>
      <c r="F22" s="89" t="s">
        <v>168</v>
      </c>
      <c r="G22" s="74"/>
      <c r="H22" s="74"/>
      <c r="I22" s="74" t="e">
        <f t="shared" si="0"/>
        <v>#VALUE!</v>
      </c>
    </row>
    <row r="23" spans="1:9" ht="38.25">
      <c r="A23" s="72"/>
      <c r="B23" s="54" t="s">
        <v>85</v>
      </c>
      <c r="C23" s="57" t="s">
        <v>156</v>
      </c>
      <c r="D23" s="73">
        <v>6</v>
      </c>
      <c r="E23" s="56" t="s">
        <v>75</v>
      </c>
      <c r="F23" s="89" t="s">
        <v>168</v>
      </c>
      <c r="G23" s="74"/>
      <c r="H23" s="74"/>
      <c r="I23" s="74" t="e">
        <f t="shared" si="0"/>
        <v>#VALUE!</v>
      </c>
    </row>
    <row r="24" spans="1:9" ht="38.25">
      <c r="A24" s="72" t="s">
        <v>73</v>
      </c>
      <c r="B24" s="54" t="s">
        <v>74</v>
      </c>
      <c r="C24" s="55" t="s">
        <v>150</v>
      </c>
      <c r="D24" s="73">
        <v>6</v>
      </c>
      <c r="E24" s="56" t="s">
        <v>75</v>
      </c>
      <c r="F24" s="89" t="s">
        <v>168</v>
      </c>
      <c r="G24" s="74"/>
      <c r="H24" s="74"/>
      <c r="I24" s="74" t="e">
        <f t="shared" si="0"/>
        <v>#VALUE!</v>
      </c>
    </row>
    <row r="25" spans="1:9" ht="38.25">
      <c r="A25" s="72" t="s">
        <v>73</v>
      </c>
      <c r="B25" s="54" t="s">
        <v>74</v>
      </c>
      <c r="C25" s="55" t="s">
        <v>104</v>
      </c>
      <c r="D25" s="73">
        <v>4</v>
      </c>
      <c r="E25" s="56" t="s">
        <v>75</v>
      </c>
      <c r="F25" s="89" t="s">
        <v>168</v>
      </c>
      <c r="G25" s="74"/>
      <c r="H25" s="74"/>
      <c r="I25" s="74" t="e">
        <f t="shared" si="0"/>
        <v>#VALUE!</v>
      </c>
    </row>
    <row r="26" spans="1:9" ht="38.25">
      <c r="A26" s="72" t="s">
        <v>73</v>
      </c>
      <c r="B26" s="54" t="s">
        <v>85</v>
      </c>
      <c r="C26" s="55" t="s">
        <v>107</v>
      </c>
      <c r="D26" s="73">
        <v>4</v>
      </c>
      <c r="E26" s="56" t="s">
        <v>75</v>
      </c>
      <c r="F26" s="89" t="s">
        <v>168</v>
      </c>
      <c r="G26" s="74"/>
      <c r="H26" s="74"/>
      <c r="I26" s="74" t="e">
        <f t="shared" si="0"/>
        <v>#VALUE!</v>
      </c>
    </row>
    <row r="27" spans="1:9" ht="38.25">
      <c r="A27" s="72" t="s">
        <v>73</v>
      </c>
      <c r="B27" s="54" t="s">
        <v>74</v>
      </c>
      <c r="C27" s="55" t="s">
        <v>110</v>
      </c>
      <c r="D27" s="73">
        <v>6</v>
      </c>
      <c r="E27" s="56" t="s">
        <v>75</v>
      </c>
      <c r="F27" s="89" t="s">
        <v>168</v>
      </c>
      <c r="G27" s="74"/>
      <c r="H27" s="74"/>
      <c r="I27" s="74" t="e">
        <f t="shared" si="0"/>
        <v>#VALUE!</v>
      </c>
    </row>
    <row r="28" spans="1:9" ht="38.25">
      <c r="A28" s="72" t="s">
        <v>73</v>
      </c>
      <c r="B28" s="54" t="s">
        <v>85</v>
      </c>
      <c r="C28" s="55" t="s">
        <v>113</v>
      </c>
      <c r="D28" s="73">
        <v>6</v>
      </c>
      <c r="E28" s="56" t="s">
        <v>75</v>
      </c>
      <c r="F28" s="89" t="s">
        <v>168</v>
      </c>
      <c r="G28" s="74"/>
      <c r="H28" s="74"/>
      <c r="I28" s="74" t="e">
        <f t="shared" si="0"/>
        <v>#VALUE!</v>
      </c>
    </row>
    <row r="29" spans="1:9" ht="38.25">
      <c r="A29" s="72" t="s">
        <v>73</v>
      </c>
      <c r="B29" s="54" t="s">
        <v>74</v>
      </c>
      <c r="C29" s="55" t="s">
        <v>116</v>
      </c>
      <c r="D29" s="73">
        <v>0.06</v>
      </c>
      <c r="E29" s="56" t="s">
        <v>53</v>
      </c>
      <c r="F29" s="89" t="s">
        <v>168</v>
      </c>
      <c r="G29" s="74"/>
      <c r="H29" s="74"/>
      <c r="I29" s="74" t="e">
        <f t="shared" si="0"/>
        <v>#VALUE!</v>
      </c>
    </row>
    <row r="30" spans="1:9" ht="38.25">
      <c r="A30" s="72" t="s">
        <v>73</v>
      </c>
      <c r="B30" s="54" t="s">
        <v>74</v>
      </c>
      <c r="C30" s="55" t="s">
        <v>119</v>
      </c>
      <c r="D30" s="73">
        <v>1</v>
      </c>
      <c r="E30" s="56" t="s">
        <v>75</v>
      </c>
      <c r="F30" s="89" t="s">
        <v>168</v>
      </c>
      <c r="G30" s="74"/>
      <c r="H30" s="74"/>
      <c r="I30" s="74" t="e">
        <f t="shared" si="0"/>
        <v>#VALUE!</v>
      </c>
    </row>
    <row r="31" spans="1:9" ht="38.25">
      <c r="A31" s="72" t="s">
        <v>73</v>
      </c>
      <c r="B31" s="54" t="s">
        <v>74</v>
      </c>
      <c r="C31" s="55" t="s">
        <v>122</v>
      </c>
      <c r="D31" s="73">
        <v>1</v>
      </c>
      <c r="E31" s="56" t="s">
        <v>75</v>
      </c>
      <c r="F31" s="89" t="s">
        <v>168</v>
      </c>
      <c r="G31" s="74"/>
      <c r="H31" s="74"/>
      <c r="I31" s="74" t="e">
        <f t="shared" si="0"/>
        <v>#VALUE!</v>
      </c>
    </row>
    <row r="32" spans="1:9" ht="38.25">
      <c r="A32" s="72"/>
      <c r="B32" s="54" t="s">
        <v>74</v>
      </c>
      <c r="C32" s="55" t="s">
        <v>151</v>
      </c>
      <c r="D32" s="73">
        <v>1</v>
      </c>
      <c r="E32" s="56" t="s">
        <v>152</v>
      </c>
      <c r="F32" s="89" t="s">
        <v>168</v>
      </c>
      <c r="G32" s="74"/>
      <c r="H32" s="74"/>
      <c r="I32" s="74" t="e">
        <f t="shared" si="0"/>
        <v>#VALUE!</v>
      </c>
    </row>
    <row r="33" spans="1:9" ht="38.25">
      <c r="A33" s="72" t="s">
        <v>73</v>
      </c>
      <c r="B33" s="54" t="s">
        <v>85</v>
      </c>
      <c r="C33" s="55" t="s">
        <v>125</v>
      </c>
      <c r="D33" s="73">
        <v>0.03</v>
      </c>
      <c r="E33" s="56" t="s">
        <v>53</v>
      </c>
      <c r="F33" s="89" t="s">
        <v>168</v>
      </c>
      <c r="G33" s="74"/>
      <c r="H33" s="74"/>
      <c r="I33" s="74" t="e">
        <f t="shared" si="0"/>
        <v>#VALUE!</v>
      </c>
    </row>
    <row r="34" spans="1:9" ht="38.25">
      <c r="A34" s="72" t="s">
        <v>73</v>
      </c>
      <c r="B34" s="54" t="s">
        <v>129</v>
      </c>
      <c r="C34" s="55" t="s">
        <v>131</v>
      </c>
      <c r="D34" s="73">
        <v>48</v>
      </c>
      <c r="E34" s="56" t="s">
        <v>83</v>
      </c>
      <c r="F34" s="89" t="s">
        <v>168</v>
      </c>
      <c r="G34" s="74"/>
      <c r="H34" s="74"/>
      <c r="I34" s="74" t="e">
        <f t="shared" si="0"/>
        <v>#VALUE!</v>
      </c>
    </row>
    <row r="35" spans="1:9" ht="38.25">
      <c r="A35" s="72"/>
      <c r="B35" s="54" t="s">
        <v>129</v>
      </c>
      <c r="C35" s="55" t="s">
        <v>162</v>
      </c>
      <c r="D35" s="73">
        <v>6</v>
      </c>
      <c r="E35" s="56" t="s">
        <v>83</v>
      </c>
      <c r="F35" s="89" t="s">
        <v>168</v>
      </c>
      <c r="G35" s="74"/>
      <c r="H35" s="74"/>
      <c r="I35" s="74" t="e">
        <f t="shared" si="0"/>
        <v>#VALUE!</v>
      </c>
    </row>
    <row r="36" spans="1:9" ht="38.25">
      <c r="A36" s="72" t="s">
        <v>73</v>
      </c>
      <c r="B36" s="54" t="s">
        <v>129</v>
      </c>
      <c r="C36" s="55" t="s">
        <v>136</v>
      </c>
      <c r="D36" s="73">
        <v>2.31</v>
      </c>
      <c r="E36" s="56" t="s">
        <v>137</v>
      </c>
      <c r="F36" s="89" t="s">
        <v>168</v>
      </c>
      <c r="G36" s="74"/>
      <c r="H36" s="74"/>
      <c r="I36" s="74" t="e">
        <f t="shared" si="0"/>
        <v>#VALUE!</v>
      </c>
    </row>
    <row r="37" spans="1:9" ht="38.25">
      <c r="A37" s="72" t="s">
        <v>73</v>
      </c>
      <c r="B37" s="54" t="s">
        <v>129</v>
      </c>
      <c r="C37" s="55" t="s">
        <v>141</v>
      </c>
      <c r="D37" s="73">
        <v>2.31</v>
      </c>
      <c r="E37" s="56" t="s">
        <v>137</v>
      </c>
      <c r="F37" s="89" t="s">
        <v>168</v>
      </c>
      <c r="G37" s="74"/>
      <c r="H37" s="74"/>
      <c r="I37" s="74" t="e">
        <f t="shared" si="0"/>
        <v>#VALUE!</v>
      </c>
    </row>
    <row r="38" spans="1:9" ht="38.25">
      <c r="A38" s="72" t="s">
        <v>73</v>
      </c>
      <c r="B38" s="54" t="s">
        <v>129</v>
      </c>
      <c r="C38" s="55" t="s">
        <v>153</v>
      </c>
      <c r="D38" s="73">
        <v>40</v>
      </c>
      <c r="E38" s="56" t="s">
        <v>83</v>
      </c>
      <c r="F38" s="89" t="s">
        <v>168</v>
      </c>
      <c r="G38" s="74"/>
      <c r="H38" s="74"/>
      <c r="I38" s="74" t="e">
        <f t="shared" si="0"/>
        <v>#VALUE!</v>
      </c>
    </row>
    <row r="39" spans="1:9" ht="38.25">
      <c r="A39" s="72" t="s">
        <v>73</v>
      </c>
      <c r="B39" s="54" t="s">
        <v>129</v>
      </c>
      <c r="C39" s="55" t="s">
        <v>159</v>
      </c>
      <c r="D39" s="73">
        <v>40</v>
      </c>
      <c r="E39" s="56" t="s">
        <v>83</v>
      </c>
      <c r="F39" s="89" t="s">
        <v>168</v>
      </c>
      <c r="G39" s="74"/>
      <c r="H39" s="74"/>
      <c r="I39" s="74" t="e">
        <f t="shared" si="0"/>
        <v>#VALUE!</v>
      </c>
    </row>
    <row r="40" spans="1:9" ht="38.25">
      <c r="A40" s="72"/>
      <c r="B40" s="54" t="s">
        <v>129</v>
      </c>
      <c r="C40" s="55" t="s">
        <v>154</v>
      </c>
      <c r="D40" s="73">
        <v>15</v>
      </c>
      <c r="E40" s="56" t="s">
        <v>155</v>
      </c>
      <c r="F40" s="89" t="s">
        <v>168</v>
      </c>
      <c r="G40" s="74"/>
      <c r="H40" s="74"/>
      <c r="I40" s="74" t="e">
        <f>F40*D40</f>
        <v>#VALUE!</v>
      </c>
    </row>
    <row r="41" spans="1:9">
      <c r="A41" s="72"/>
      <c r="B41" s="54"/>
      <c r="C41" s="93" t="s">
        <v>147</v>
      </c>
      <c r="D41" s="94"/>
      <c r="E41" s="95"/>
      <c r="F41" s="97"/>
      <c r="G41" s="94"/>
      <c r="H41" s="94"/>
      <c r="I41" s="96" t="e">
        <f>SUM(I15:I40)</f>
        <v>#VALUE!</v>
      </c>
    </row>
    <row r="42" spans="1:9">
      <c r="A42" s="66"/>
      <c r="B42" s="67"/>
      <c r="C42" s="68"/>
      <c r="D42" s="69"/>
      <c r="E42" s="70"/>
      <c r="F42" s="88"/>
      <c r="G42" s="71"/>
      <c r="H42" s="71"/>
      <c r="I42" s="71"/>
    </row>
    <row r="43" spans="1:9">
      <c r="A43" s="66"/>
      <c r="B43" s="67"/>
      <c r="C43" s="68"/>
      <c r="D43" s="69"/>
      <c r="E43" s="70"/>
      <c r="F43" s="88"/>
      <c r="G43" s="71"/>
      <c r="H43" s="71"/>
      <c r="I43" s="71"/>
    </row>
  </sheetData>
  <pageMargins left="0.70866141732283472" right="0.70866141732283472" top="0.15748031496062992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43"/>
  <sheetViews>
    <sheetView topLeftCell="A32" workbookViewId="0">
      <selection activeCell="L36" sqref="L36"/>
    </sheetView>
  </sheetViews>
  <sheetFormatPr defaultRowHeight="12.75"/>
  <cols>
    <col min="1" max="1" width="5.85546875" customWidth="1"/>
    <col min="3" max="3" width="56.140625" customWidth="1"/>
    <col min="7" max="8" width="9.140625" hidden="1" customWidth="1"/>
  </cols>
  <sheetData>
    <row r="1" spans="1:9" ht="13.5">
      <c r="A1" s="53" t="s">
        <v>1</v>
      </c>
      <c r="B1" s="58"/>
      <c r="C1" s="58"/>
      <c r="D1" s="58"/>
      <c r="E1" s="58"/>
      <c r="F1" s="59"/>
      <c r="G1" s="58"/>
      <c r="H1" s="53" t="s">
        <v>64</v>
      </c>
      <c r="I1" s="59"/>
    </row>
    <row r="2" spans="1:9" ht="13.5">
      <c r="A2" s="53" t="s">
        <v>9</v>
      </c>
      <c r="B2" s="58"/>
      <c r="C2" s="58"/>
      <c r="D2" s="58"/>
      <c r="E2" s="58"/>
      <c r="F2" s="59"/>
      <c r="G2" s="60"/>
      <c r="H2" s="53" t="s">
        <v>65</v>
      </c>
      <c r="I2" s="59"/>
    </row>
    <row r="3" spans="1:9" ht="13.5">
      <c r="A3" s="53" t="s">
        <v>13</v>
      </c>
      <c r="B3" s="58"/>
      <c r="C3" s="58"/>
      <c r="D3" s="58"/>
      <c r="E3" s="58"/>
      <c r="F3" s="59"/>
      <c r="G3" s="58"/>
      <c r="H3" s="53" t="s">
        <v>66</v>
      </c>
      <c r="I3" s="59"/>
    </row>
    <row r="4" spans="1:9" ht="13.5">
      <c r="A4" s="53"/>
      <c r="B4" s="58"/>
      <c r="C4" s="53" t="s">
        <v>164</v>
      </c>
      <c r="D4" s="58"/>
      <c r="E4" s="58"/>
      <c r="F4" s="59"/>
      <c r="G4" s="58"/>
      <c r="H4" s="53"/>
      <c r="I4" s="59"/>
    </row>
    <row r="5" spans="1:9" ht="13.5">
      <c r="A5" s="58"/>
      <c r="B5" s="58"/>
      <c r="C5" s="53" t="s">
        <v>165</v>
      </c>
      <c r="D5" s="58"/>
      <c r="E5" s="58"/>
      <c r="F5" s="58"/>
      <c r="G5" s="58"/>
      <c r="H5" s="58"/>
      <c r="I5" s="58"/>
    </row>
    <row r="6" spans="1:9" ht="13.5">
      <c r="A6" s="53" t="s">
        <v>161</v>
      </c>
      <c r="B6" s="58"/>
      <c r="C6" s="58"/>
      <c r="D6" s="58"/>
      <c r="E6" s="58"/>
      <c r="F6" s="58"/>
      <c r="G6" s="58"/>
      <c r="H6" s="58"/>
      <c r="I6" s="58"/>
    </row>
    <row r="7" spans="1:9" ht="13.5">
      <c r="A7" s="53" t="s">
        <v>149</v>
      </c>
      <c r="B7" s="58"/>
      <c r="C7" s="58"/>
      <c r="D7" s="58"/>
      <c r="E7" s="58"/>
      <c r="F7" s="58"/>
      <c r="G7" s="58"/>
      <c r="H7" s="58"/>
      <c r="I7" s="58"/>
    </row>
    <row r="8" spans="1:9" ht="13.5">
      <c r="A8" s="53" t="s">
        <v>148</v>
      </c>
      <c r="B8" s="58"/>
      <c r="C8" s="58"/>
      <c r="D8" s="58"/>
      <c r="E8" s="58"/>
      <c r="F8" s="58"/>
      <c r="G8" s="58"/>
      <c r="H8" s="58"/>
      <c r="I8" s="58"/>
    </row>
    <row r="9" spans="1:9" ht="13.5">
      <c r="A9" s="58"/>
      <c r="B9" s="61"/>
      <c r="C9" s="62" t="str">
        <f>CONCATENATE(Z2," ",AA2," ",AB2," ",AC2)</f>
        <v xml:space="preserve">   </v>
      </c>
      <c r="D9" s="63"/>
      <c r="E9" s="58"/>
      <c r="F9" s="59"/>
      <c r="G9" s="59"/>
      <c r="H9" s="59"/>
      <c r="I9" s="59"/>
    </row>
    <row r="10" spans="1:9" ht="13.5">
      <c r="A10" s="64" t="s">
        <v>22</v>
      </c>
      <c r="B10" s="64" t="s">
        <v>23</v>
      </c>
      <c r="C10" s="64" t="s">
        <v>25</v>
      </c>
      <c r="D10" s="64" t="s">
        <v>26</v>
      </c>
      <c r="E10" s="64" t="s">
        <v>27</v>
      </c>
      <c r="F10" s="64" t="s">
        <v>28</v>
      </c>
      <c r="G10" s="64" t="s">
        <v>29</v>
      </c>
      <c r="H10" s="64" t="s">
        <v>30</v>
      </c>
      <c r="I10" s="64" t="s">
        <v>31</v>
      </c>
    </row>
    <row r="11" spans="1:9" ht="13.5">
      <c r="A11" s="65" t="s">
        <v>46</v>
      </c>
      <c r="B11" s="65" t="s">
        <v>47</v>
      </c>
      <c r="C11" s="65" t="s">
        <v>48</v>
      </c>
      <c r="D11" s="65" t="s">
        <v>49</v>
      </c>
      <c r="E11" s="65" t="s">
        <v>50</v>
      </c>
      <c r="F11" s="65" t="s">
        <v>51</v>
      </c>
      <c r="G11" s="65"/>
      <c r="H11" s="65" t="s">
        <v>52</v>
      </c>
      <c r="I11" s="65"/>
    </row>
    <row r="12" spans="1:9">
      <c r="A12" s="66"/>
      <c r="B12" s="67"/>
      <c r="C12" s="68"/>
      <c r="D12" s="69"/>
      <c r="E12" s="70"/>
      <c r="F12" s="71"/>
      <c r="G12" s="71"/>
      <c r="H12" s="71"/>
      <c r="I12" s="71"/>
    </row>
    <row r="13" spans="1:9">
      <c r="A13" s="72"/>
      <c r="B13" s="54"/>
      <c r="C13" s="45" t="s">
        <v>71</v>
      </c>
      <c r="D13" s="73"/>
      <c r="E13" s="56"/>
      <c r="F13" s="74"/>
      <c r="G13" s="74"/>
      <c r="H13" s="74"/>
      <c r="I13" s="74"/>
    </row>
    <row r="14" spans="1:9">
      <c r="A14" s="72"/>
      <c r="B14" s="54"/>
      <c r="C14" s="45" t="s">
        <v>72</v>
      </c>
      <c r="D14" s="73"/>
      <c r="E14" s="56"/>
      <c r="F14" s="74"/>
      <c r="G14" s="74"/>
      <c r="H14" s="74"/>
      <c r="I14" s="74"/>
    </row>
    <row r="15" spans="1:9" ht="51">
      <c r="A15" s="72" t="s">
        <v>73</v>
      </c>
      <c r="B15" s="54" t="s">
        <v>74</v>
      </c>
      <c r="C15" s="55" t="s">
        <v>82</v>
      </c>
      <c r="D15" s="73">
        <v>12</v>
      </c>
      <c r="E15" s="56" t="s">
        <v>83</v>
      </c>
      <c r="F15" s="89" t="s">
        <v>168</v>
      </c>
      <c r="G15" s="74"/>
      <c r="H15" s="74"/>
      <c r="I15" s="74" t="e">
        <f>F15*D15</f>
        <v>#VALUE!</v>
      </c>
    </row>
    <row r="16" spans="1:9" ht="51">
      <c r="A16" s="72" t="s">
        <v>73</v>
      </c>
      <c r="B16" s="54" t="s">
        <v>85</v>
      </c>
      <c r="C16" s="55" t="s">
        <v>87</v>
      </c>
      <c r="D16" s="73">
        <v>7.44</v>
      </c>
      <c r="E16" s="56" t="s">
        <v>88</v>
      </c>
      <c r="F16" s="89" t="s">
        <v>168</v>
      </c>
      <c r="G16" s="74"/>
      <c r="H16" s="74"/>
      <c r="I16" s="74" t="e">
        <f>F16*D16</f>
        <v>#VALUE!</v>
      </c>
    </row>
    <row r="17" spans="1:9" ht="51">
      <c r="A17" s="72"/>
      <c r="B17" s="54" t="s">
        <v>85</v>
      </c>
      <c r="C17" s="57" t="s">
        <v>157</v>
      </c>
      <c r="D17" s="73">
        <v>12</v>
      </c>
      <c r="E17" s="56" t="s">
        <v>75</v>
      </c>
      <c r="F17" s="89" t="s">
        <v>168</v>
      </c>
      <c r="G17" s="74"/>
      <c r="H17" s="74"/>
      <c r="I17" s="74" t="e">
        <f t="shared" ref="I17:I40" si="0">F17*D17</f>
        <v>#VALUE!</v>
      </c>
    </row>
    <row r="18" spans="1:9" ht="51">
      <c r="A18" s="72" t="s">
        <v>73</v>
      </c>
      <c r="B18" s="54" t="s">
        <v>74</v>
      </c>
      <c r="C18" s="55" t="s">
        <v>93</v>
      </c>
      <c r="D18" s="73">
        <v>36</v>
      </c>
      <c r="E18" s="56" t="s">
        <v>83</v>
      </c>
      <c r="F18" s="89" t="s">
        <v>168</v>
      </c>
      <c r="G18" s="74"/>
      <c r="H18" s="74"/>
      <c r="I18" s="74" t="e">
        <f t="shared" si="0"/>
        <v>#VALUE!</v>
      </c>
    </row>
    <row r="19" spans="1:9" ht="51">
      <c r="A19" s="72" t="s">
        <v>73</v>
      </c>
      <c r="B19" s="54" t="s">
        <v>85</v>
      </c>
      <c r="C19" s="55" t="s">
        <v>96</v>
      </c>
      <c r="D19" s="73">
        <v>36</v>
      </c>
      <c r="E19" s="56" t="s">
        <v>88</v>
      </c>
      <c r="F19" s="89" t="s">
        <v>168</v>
      </c>
      <c r="G19" s="74"/>
      <c r="H19" s="74"/>
      <c r="I19" s="74" t="e">
        <f t="shared" si="0"/>
        <v>#VALUE!</v>
      </c>
    </row>
    <row r="20" spans="1:9" ht="51">
      <c r="A20" s="72"/>
      <c r="B20" s="54" t="s">
        <v>85</v>
      </c>
      <c r="C20" s="57" t="s">
        <v>158</v>
      </c>
      <c r="D20" s="73">
        <v>4</v>
      </c>
      <c r="E20" s="56" t="s">
        <v>75</v>
      </c>
      <c r="F20" s="89" t="s">
        <v>168</v>
      </c>
      <c r="G20" s="74"/>
      <c r="H20" s="74"/>
      <c r="I20" s="74" t="e">
        <f t="shared" si="0"/>
        <v>#VALUE!</v>
      </c>
    </row>
    <row r="21" spans="1:9" ht="51">
      <c r="A21" s="72"/>
      <c r="B21" s="54" t="s">
        <v>74</v>
      </c>
      <c r="C21" s="55" t="s">
        <v>150</v>
      </c>
      <c r="D21" s="73">
        <v>6</v>
      </c>
      <c r="E21" s="56" t="s">
        <v>75</v>
      </c>
      <c r="F21" s="89" t="s">
        <v>168</v>
      </c>
      <c r="G21" s="74"/>
      <c r="H21" s="74"/>
      <c r="I21" s="74" t="e">
        <f t="shared" si="0"/>
        <v>#VALUE!</v>
      </c>
    </row>
    <row r="22" spans="1:9" ht="51">
      <c r="A22" s="72" t="s">
        <v>73</v>
      </c>
      <c r="B22" s="54" t="s">
        <v>74</v>
      </c>
      <c r="C22" s="55" t="s">
        <v>99</v>
      </c>
      <c r="D22" s="73">
        <v>6</v>
      </c>
      <c r="E22" s="56" t="s">
        <v>75</v>
      </c>
      <c r="F22" s="89" t="s">
        <v>168</v>
      </c>
      <c r="G22" s="74"/>
      <c r="H22" s="74"/>
      <c r="I22" s="74" t="e">
        <f t="shared" si="0"/>
        <v>#VALUE!</v>
      </c>
    </row>
    <row r="23" spans="1:9" ht="51">
      <c r="A23" s="72"/>
      <c r="B23" s="54" t="s">
        <v>85</v>
      </c>
      <c r="C23" s="57" t="s">
        <v>156</v>
      </c>
      <c r="D23" s="73">
        <v>6</v>
      </c>
      <c r="E23" s="56" t="s">
        <v>75</v>
      </c>
      <c r="F23" s="89" t="s">
        <v>168</v>
      </c>
      <c r="G23" s="74"/>
      <c r="H23" s="74"/>
      <c r="I23" s="74" t="e">
        <f t="shared" si="0"/>
        <v>#VALUE!</v>
      </c>
    </row>
    <row r="24" spans="1:9" ht="51">
      <c r="A24" s="72" t="s">
        <v>73</v>
      </c>
      <c r="B24" s="54" t="s">
        <v>74</v>
      </c>
      <c r="C24" s="55" t="s">
        <v>150</v>
      </c>
      <c r="D24" s="73">
        <v>6</v>
      </c>
      <c r="E24" s="56" t="s">
        <v>75</v>
      </c>
      <c r="F24" s="89" t="s">
        <v>168</v>
      </c>
      <c r="G24" s="74"/>
      <c r="H24" s="74"/>
      <c r="I24" s="74" t="e">
        <f t="shared" si="0"/>
        <v>#VALUE!</v>
      </c>
    </row>
    <row r="25" spans="1:9" ht="51">
      <c r="A25" s="72" t="s">
        <v>73</v>
      </c>
      <c r="B25" s="54" t="s">
        <v>74</v>
      </c>
      <c r="C25" s="55" t="s">
        <v>104</v>
      </c>
      <c r="D25" s="73">
        <v>4</v>
      </c>
      <c r="E25" s="56" t="s">
        <v>75</v>
      </c>
      <c r="F25" s="89" t="s">
        <v>168</v>
      </c>
      <c r="G25" s="74"/>
      <c r="H25" s="74"/>
      <c r="I25" s="74" t="e">
        <f t="shared" si="0"/>
        <v>#VALUE!</v>
      </c>
    </row>
    <row r="26" spans="1:9" ht="51">
      <c r="A26" s="72" t="s">
        <v>73</v>
      </c>
      <c r="B26" s="54" t="s">
        <v>85</v>
      </c>
      <c r="C26" s="55" t="s">
        <v>107</v>
      </c>
      <c r="D26" s="73">
        <v>4</v>
      </c>
      <c r="E26" s="56" t="s">
        <v>75</v>
      </c>
      <c r="F26" s="89" t="s">
        <v>168</v>
      </c>
      <c r="G26" s="74"/>
      <c r="H26" s="74"/>
      <c r="I26" s="74" t="e">
        <f t="shared" si="0"/>
        <v>#VALUE!</v>
      </c>
    </row>
    <row r="27" spans="1:9" ht="51">
      <c r="A27" s="72" t="s">
        <v>73</v>
      </c>
      <c r="B27" s="54" t="s">
        <v>74</v>
      </c>
      <c r="C27" s="55" t="s">
        <v>110</v>
      </c>
      <c r="D27" s="73">
        <v>6</v>
      </c>
      <c r="E27" s="56" t="s">
        <v>75</v>
      </c>
      <c r="F27" s="89" t="s">
        <v>168</v>
      </c>
      <c r="G27" s="74"/>
      <c r="H27" s="74"/>
      <c r="I27" s="74" t="e">
        <f t="shared" si="0"/>
        <v>#VALUE!</v>
      </c>
    </row>
    <row r="28" spans="1:9" ht="51">
      <c r="A28" s="72" t="s">
        <v>73</v>
      </c>
      <c r="B28" s="54" t="s">
        <v>85</v>
      </c>
      <c r="C28" s="55" t="s">
        <v>113</v>
      </c>
      <c r="D28" s="73">
        <v>6</v>
      </c>
      <c r="E28" s="56" t="s">
        <v>75</v>
      </c>
      <c r="F28" s="89" t="s">
        <v>168</v>
      </c>
      <c r="G28" s="74"/>
      <c r="H28" s="74"/>
      <c r="I28" s="74" t="e">
        <f t="shared" si="0"/>
        <v>#VALUE!</v>
      </c>
    </row>
    <row r="29" spans="1:9" ht="51">
      <c r="A29" s="72" t="s">
        <v>73</v>
      </c>
      <c r="B29" s="54" t="s">
        <v>74</v>
      </c>
      <c r="C29" s="55" t="s">
        <v>116</v>
      </c>
      <c r="D29" s="73">
        <v>0.06</v>
      </c>
      <c r="E29" s="56" t="s">
        <v>53</v>
      </c>
      <c r="F29" s="89" t="s">
        <v>168</v>
      </c>
      <c r="G29" s="74"/>
      <c r="H29" s="74"/>
      <c r="I29" s="74" t="e">
        <f t="shared" si="0"/>
        <v>#VALUE!</v>
      </c>
    </row>
    <row r="30" spans="1:9" ht="51">
      <c r="A30" s="72" t="s">
        <v>73</v>
      </c>
      <c r="B30" s="54" t="s">
        <v>74</v>
      </c>
      <c r="C30" s="55" t="s">
        <v>119</v>
      </c>
      <c r="D30" s="73">
        <v>1</v>
      </c>
      <c r="E30" s="56" t="s">
        <v>75</v>
      </c>
      <c r="F30" s="89" t="s">
        <v>168</v>
      </c>
      <c r="G30" s="74"/>
      <c r="H30" s="74"/>
      <c r="I30" s="74" t="e">
        <f t="shared" si="0"/>
        <v>#VALUE!</v>
      </c>
    </row>
    <row r="31" spans="1:9" ht="51">
      <c r="A31" s="72" t="s">
        <v>73</v>
      </c>
      <c r="B31" s="54" t="s">
        <v>74</v>
      </c>
      <c r="C31" s="55" t="s">
        <v>122</v>
      </c>
      <c r="D31" s="73">
        <v>1</v>
      </c>
      <c r="E31" s="56" t="s">
        <v>75</v>
      </c>
      <c r="F31" s="89" t="s">
        <v>168</v>
      </c>
      <c r="G31" s="74"/>
      <c r="H31" s="74"/>
      <c r="I31" s="74" t="e">
        <f t="shared" si="0"/>
        <v>#VALUE!</v>
      </c>
    </row>
    <row r="32" spans="1:9" ht="51">
      <c r="A32" s="72"/>
      <c r="B32" s="54" t="s">
        <v>74</v>
      </c>
      <c r="C32" s="55" t="s">
        <v>151</v>
      </c>
      <c r="D32" s="73">
        <v>1</v>
      </c>
      <c r="E32" s="56" t="s">
        <v>152</v>
      </c>
      <c r="F32" s="89" t="s">
        <v>168</v>
      </c>
      <c r="G32" s="74"/>
      <c r="H32" s="74"/>
      <c r="I32" s="74" t="e">
        <f t="shared" si="0"/>
        <v>#VALUE!</v>
      </c>
    </row>
    <row r="33" spans="1:9" ht="51">
      <c r="A33" s="72" t="s">
        <v>73</v>
      </c>
      <c r="B33" s="54" t="s">
        <v>85</v>
      </c>
      <c r="C33" s="55" t="s">
        <v>125</v>
      </c>
      <c r="D33" s="73">
        <v>0.03</v>
      </c>
      <c r="E33" s="56" t="s">
        <v>53</v>
      </c>
      <c r="F33" s="89" t="s">
        <v>168</v>
      </c>
      <c r="G33" s="74"/>
      <c r="H33" s="74"/>
      <c r="I33" s="74" t="e">
        <f t="shared" si="0"/>
        <v>#VALUE!</v>
      </c>
    </row>
    <row r="34" spans="1:9" ht="51">
      <c r="A34" s="72" t="s">
        <v>73</v>
      </c>
      <c r="B34" s="54" t="s">
        <v>129</v>
      </c>
      <c r="C34" s="55" t="s">
        <v>131</v>
      </c>
      <c r="D34" s="73">
        <v>48</v>
      </c>
      <c r="E34" s="56" t="s">
        <v>83</v>
      </c>
      <c r="F34" s="89" t="s">
        <v>168</v>
      </c>
      <c r="G34" s="74"/>
      <c r="H34" s="74"/>
      <c r="I34" s="74" t="e">
        <f t="shared" si="0"/>
        <v>#VALUE!</v>
      </c>
    </row>
    <row r="35" spans="1:9" ht="51">
      <c r="A35" s="72"/>
      <c r="B35" s="54" t="s">
        <v>129</v>
      </c>
      <c r="C35" s="55" t="s">
        <v>162</v>
      </c>
      <c r="D35" s="73">
        <v>6</v>
      </c>
      <c r="E35" s="56" t="s">
        <v>83</v>
      </c>
      <c r="F35" s="89" t="s">
        <v>168</v>
      </c>
      <c r="G35" s="74"/>
      <c r="H35" s="74"/>
      <c r="I35" s="74" t="e">
        <f t="shared" si="0"/>
        <v>#VALUE!</v>
      </c>
    </row>
    <row r="36" spans="1:9" ht="51">
      <c r="A36" s="72" t="s">
        <v>73</v>
      </c>
      <c r="B36" s="54" t="s">
        <v>129</v>
      </c>
      <c r="C36" s="55" t="s">
        <v>136</v>
      </c>
      <c r="D36" s="73">
        <v>2.31</v>
      </c>
      <c r="E36" s="56" t="s">
        <v>137</v>
      </c>
      <c r="F36" s="89" t="s">
        <v>168</v>
      </c>
      <c r="G36" s="74"/>
      <c r="H36" s="74"/>
      <c r="I36" s="74" t="e">
        <f t="shared" si="0"/>
        <v>#VALUE!</v>
      </c>
    </row>
    <row r="37" spans="1:9" ht="51">
      <c r="A37" s="72" t="s">
        <v>73</v>
      </c>
      <c r="B37" s="54" t="s">
        <v>129</v>
      </c>
      <c r="C37" s="55" t="s">
        <v>141</v>
      </c>
      <c r="D37" s="73">
        <v>2.31</v>
      </c>
      <c r="E37" s="56" t="s">
        <v>137</v>
      </c>
      <c r="F37" s="89" t="s">
        <v>168</v>
      </c>
      <c r="G37" s="74"/>
      <c r="H37" s="74"/>
      <c r="I37" s="74" t="e">
        <f t="shared" si="0"/>
        <v>#VALUE!</v>
      </c>
    </row>
    <row r="38" spans="1:9" ht="51">
      <c r="A38" s="72" t="s">
        <v>73</v>
      </c>
      <c r="B38" s="54" t="s">
        <v>129</v>
      </c>
      <c r="C38" s="55" t="s">
        <v>153</v>
      </c>
      <c r="D38" s="73">
        <v>40</v>
      </c>
      <c r="E38" s="56" t="s">
        <v>83</v>
      </c>
      <c r="F38" s="89" t="s">
        <v>168</v>
      </c>
      <c r="G38" s="74"/>
      <c r="H38" s="74"/>
      <c r="I38" s="74" t="e">
        <f t="shared" si="0"/>
        <v>#VALUE!</v>
      </c>
    </row>
    <row r="39" spans="1:9" ht="51">
      <c r="A39" s="72" t="s">
        <v>73</v>
      </c>
      <c r="B39" s="54" t="s">
        <v>129</v>
      </c>
      <c r="C39" s="55" t="s">
        <v>159</v>
      </c>
      <c r="D39" s="73">
        <v>40</v>
      </c>
      <c r="E39" s="56" t="s">
        <v>83</v>
      </c>
      <c r="F39" s="89" t="s">
        <v>168</v>
      </c>
      <c r="G39" s="74"/>
      <c r="H39" s="74"/>
      <c r="I39" s="74" t="e">
        <f t="shared" si="0"/>
        <v>#VALUE!</v>
      </c>
    </row>
    <row r="40" spans="1:9" ht="51">
      <c r="A40" s="72"/>
      <c r="B40" s="54" t="s">
        <v>129</v>
      </c>
      <c r="C40" s="55" t="s">
        <v>154</v>
      </c>
      <c r="D40" s="73">
        <v>15</v>
      </c>
      <c r="E40" s="56" t="s">
        <v>155</v>
      </c>
      <c r="F40" s="89" t="s">
        <v>168</v>
      </c>
      <c r="G40" s="74"/>
      <c r="H40" s="74"/>
      <c r="I40" s="74" t="e">
        <f>F40*D40</f>
        <v>#VALUE!</v>
      </c>
    </row>
    <row r="41" spans="1:9">
      <c r="A41" s="72"/>
      <c r="B41" s="54"/>
      <c r="C41" s="93" t="s">
        <v>147</v>
      </c>
      <c r="D41" s="94"/>
      <c r="E41" s="95"/>
      <c r="F41" s="94"/>
      <c r="G41" s="94"/>
      <c r="H41" s="94"/>
      <c r="I41" s="96" t="e">
        <f>SUM(I15:I40)</f>
        <v>#VALUE!</v>
      </c>
    </row>
    <row r="42" spans="1:9">
      <c r="A42" s="66"/>
      <c r="B42" s="67"/>
      <c r="C42" s="68"/>
      <c r="D42" s="69"/>
      <c r="E42" s="70"/>
      <c r="F42" s="71"/>
      <c r="G42" s="71"/>
      <c r="H42" s="71"/>
      <c r="I42" s="71"/>
    </row>
    <row r="43" spans="1:9">
      <c r="A43" s="66"/>
      <c r="B43" s="67"/>
      <c r="C43" s="68"/>
      <c r="D43" s="69"/>
      <c r="E43" s="70"/>
      <c r="F43" s="71"/>
      <c r="G43" s="71"/>
      <c r="H43" s="71"/>
      <c r="I43" s="71"/>
    </row>
  </sheetData>
  <pageMargins left="0.70866141732283472" right="0.70866141732283472" top="0.15748031496062992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2</vt:i4>
      </vt:variant>
    </vt:vector>
  </HeadingPairs>
  <TitlesOfParts>
    <vt:vector size="7" baseType="lpstr">
      <vt:lpstr>Rekapitulácia</vt:lpstr>
      <vt:lpstr> objekt 403127B</vt:lpstr>
      <vt:lpstr>Hárok2</vt:lpstr>
      <vt:lpstr>objekt 403127A</vt:lpstr>
      <vt:lpstr>objekt 403127C</vt:lpstr>
      <vt:lpstr>' objekt 403127B'!Názvy_tlače</vt:lpstr>
      <vt:lpstr>' objekt 403127B'!Oblasť_tlače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Cencerová Lucia</cp:lastModifiedBy>
  <cp:revision>2</cp:revision>
  <cp:lastPrinted>2024-03-07T09:28:51Z</cp:lastPrinted>
  <dcterms:created xsi:type="dcterms:W3CDTF">1999-04-06T07:39:00Z</dcterms:created>
  <dcterms:modified xsi:type="dcterms:W3CDTF">2024-03-07T09:49:56Z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