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DNS Geodetické služby\Výzva\"/>
    </mc:Choice>
  </mc:AlternateContent>
  <bookViews>
    <workbookView xWindow="0" yWindow="0" windowWidth="23040" windowHeight="8325"/>
  </bookViews>
  <sheets>
    <sheet name="geodeticke služby r. 2024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3" l="1"/>
  <c r="F20" i="3"/>
  <c r="J20" i="3" l="1"/>
  <c r="D24" i="3" s="1"/>
  <c r="R20" i="3"/>
  <c r="D23" i="3"/>
  <c r="D25" i="3" s="1"/>
  <c r="Q20" i="3" l="1"/>
  <c r="P20" i="3"/>
  <c r="M20" i="3"/>
  <c r="L20" i="3"/>
  <c r="I20" i="3"/>
  <c r="D20" i="3"/>
  <c r="O12" i="3"/>
  <c r="K18" i="3"/>
  <c r="K17" i="3"/>
  <c r="K16" i="3"/>
  <c r="K15" i="3"/>
  <c r="O14" i="3"/>
  <c r="K13" i="3"/>
  <c r="G10" i="3"/>
  <c r="G9" i="3"/>
  <c r="G8" i="3"/>
  <c r="G7" i="3"/>
  <c r="G6" i="3"/>
  <c r="S5" i="3"/>
  <c r="S20" i="3" s="1"/>
  <c r="O5" i="3"/>
  <c r="G5" i="3"/>
  <c r="E20" i="3" l="1"/>
  <c r="O20" i="3"/>
  <c r="K20" i="3"/>
  <c r="G20" i="3"/>
</calcChain>
</file>

<file path=xl/sharedStrings.xml><?xml version="1.0" encoding="utf-8"?>
<sst xmlns="http://schemas.openxmlformats.org/spreadsheetml/2006/main" count="58" uniqueCount="43">
  <si>
    <t>LV</t>
  </si>
  <si>
    <t>LP</t>
  </si>
  <si>
    <t>zastavané plochy</t>
  </si>
  <si>
    <t>ostatné plochy</t>
  </si>
  <si>
    <t xml:space="preserve"> GP ha</t>
  </si>
  <si>
    <t>MJ</t>
  </si>
  <si>
    <t>cena za MJ</t>
  </si>
  <si>
    <t xml:space="preserve">cena </t>
  </si>
  <si>
    <t>vytýčenie</t>
  </si>
  <si>
    <t>cena</t>
  </si>
  <si>
    <t>GP ha</t>
  </si>
  <si>
    <t>cena/MJ</t>
  </si>
  <si>
    <t>Koňuš</t>
  </si>
  <si>
    <t>Boťany</t>
  </si>
  <si>
    <t>Veľaty</t>
  </si>
  <si>
    <t>Straňany</t>
  </si>
  <si>
    <t>Cejkov</t>
  </si>
  <si>
    <t>Hrčeľ</t>
  </si>
  <si>
    <t>vytýčenie hranice pozemku p.KN C č. 494/1</t>
  </si>
  <si>
    <t>vytýčenie severnej hranice pozemku p.KN C č. 494/1</t>
  </si>
  <si>
    <t>k.ú</t>
  </si>
  <si>
    <t>Byšta</t>
  </si>
  <si>
    <t>Michalovce</t>
  </si>
  <si>
    <t>Husák</t>
  </si>
  <si>
    <t>GP na zriadenie VB stavby vstupného priepustu na parcele KN E č. 1246/2</t>
  </si>
  <si>
    <t>Geometrický plán na obnovu  parciel E KN</t>
  </si>
  <si>
    <t>Spolu</t>
  </si>
  <si>
    <t>Ladomírov</t>
  </si>
  <si>
    <t xml:space="preserve">Strihovce </t>
  </si>
  <si>
    <t>Vyšná Rybnica</t>
  </si>
  <si>
    <t>Remetské Hámre</t>
  </si>
  <si>
    <t>vytýčenie ochranného pásma Vihorlatského pralesa (parcela KN C 1043)</t>
  </si>
  <si>
    <t>vytýčenie ochranného pásma Vihorlatského pralesa (parcela KN C 1317/1)</t>
  </si>
  <si>
    <t>vytýčenie ochranného pásma Vihorlatského pralesa (parcely KN C 833/1,839,840,847,849,850,854-856)</t>
  </si>
  <si>
    <t>205, 222</t>
  </si>
  <si>
    <t>vytýčenie ochranného pásma Vihorlatského pralesa (parcely KN C 710/1,710/3,785,789,798,799,802,805-809,841,844,845)</t>
  </si>
  <si>
    <t>Geometrické plány</t>
  </si>
  <si>
    <t>Vytýčenie pozemku</t>
  </si>
  <si>
    <t>Príloha č. 2 Výzvy: Opis predmetu zákazky - Tabuľka plnenia kritérií - cenová ponuka</t>
  </si>
  <si>
    <t xml:space="preserve">Celková cena  </t>
  </si>
  <si>
    <t>Cena Celkom</t>
  </si>
  <si>
    <t>zameranie stavby na p. KNC č. 839                               (časť stavby  na p.KNC  836/2)</t>
  </si>
  <si>
    <t>926;933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</si>
</sst>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0.0000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3" fontId="1" fillId="0" borderId="1" xfId="0" applyNumberFormat="1" applyFont="1" applyBorder="1"/>
    <xf numFmtId="0" fontId="1" fillId="0" borderId="0" xfId="0" applyFont="1" applyFill="1"/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3" fontId="1" fillId="0" borderId="2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Border="1"/>
    <xf numFmtId="165" fontId="1" fillId="0" borderId="1" xfId="0" applyNumberFormat="1" applyFont="1" applyFill="1" applyBorder="1"/>
    <xf numFmtId="165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/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4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/>
    <xf numFmtId="164" fontId="1" fillId="0" borderId="0" xfId="0" applyNumberFormat="1" applyFont="1" applyFill="1"/>
    <xf numFmtId="4" fontId="1" fillId="0" borderId="0" xfId="0" applyNumberFormat="1" applyFont="1" applyFill="1"/>
    <xf numFmtId="3" fontId="1" fillId="0" borderId="0" xfId="0" applyNumberFormat="1" applyFont="1" applyBorder="1" applyAlignment="1">
      <alignment horizontal="left"/>
    </xf>
    <xf numFmtId="3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1" fillId="0" borderId="1" xfId="0" applyFont="1" applyBorder="1" applyAlignment="1">
      <alignment horizontal="justify" vertical="center" wrapText="1"/>
    </xf>
    <xf numFmtId="0" fontId="0" fillId="0" borderId="0" xfId="0" applyFill="1"/>
    <xf numFmtId="2" fontId="0" fillId="0" borderId="0" xfId="0" applyNumberFormat="1" applyFill="1"/>
    <xf numFmtId="3" fontId="3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1" fontId="0" fillId="0" borderId="0" xfId="0" applyNumberFormat="1"/>
    <xf numFmtId="3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3" fontId="1" fillId="0" borderId="2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/>
    <xf numFmtId="4" fontId="0" fillId="0" borderId="0" xfId="0" applyNumberFormat="1" applyFill="1"/>
    <xf numFmtId="2" fontId="0" fillId="2" borderId="0" xfId="0" applyNumberFormat="1" applyFill="1"/>
    <xf numFmtId="0" fontId="5" fillId="0" borderId="0" xfId="0" applyFont="1"/>
    <xf numFmtId="3" fontId="1" fillId="0" borderId="5" xfId="0" applyNumberFormat="1" applyFont="1" applyFill="1" applyBorder="1" applyAlignment="1">
      <alignment wrapText="1"/>
    </xf>
    <xf numFmtId="3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workbookViewId="0">
      <selection activeCell="B7" sqref="B7:E7"/>
    </sheetView>
  </sheetViews>
  <sheetFormatPr defaultRowHeight="15" x14ac:dyDescent="0.25"/>
  <cols>
    <col min="1" max="1" width="9.5703125" customWidth="1"/>
    <col min="2" max="2" width="13.5703125" customWidth="1"/>
    <col min="3" max="3" width="41.42578125" customWidth="1"/>
    <col min="4" max="4" width="11.85546875" bestFit="1" customWidth="1"/>
    <col min="6" max="6" width="13.28515625" customWidth="1"/>
    <col min="10" max="10" width="11.42578125" bestFit="1" customWidth="1"/>
  </cols>
  <sheetData>
    <row r="1" spans="1:19" x14ac:dyDescent="0.25">
      <c r="A1" s="59" t="s">
        <v>38</v>
      </c>
      <c r="B1" s="59"/>
      <c r="C1" s="59"/>
      <c r="D1" s="59"/>
    </row>
    <row r="3" spans="1:19" x14ac:dyDescent="0.25">
      <c r="A3" s="1" t="s">
        <v>20</v>
      </c>
      <c r="B3" s="43" t="s">
        <v>0</v>
      </c>
      <c r="C3" s="43"/>
      <c r="D3" s="64" t="s">
        <v>1</v>
      </c>
      <c r="E3" s="65"/>
      <c r="F3" s="65"/>
      <c r="G3" s="65"/>
      <c r="H3" s="65"/>
      <c r="I3" s="65"/>
      <c r="J3" s="65"/>
      <c r="K3" s="65"/>
      <c r="L3" s="60" t="s">
        <v>2</v>
      </c>
      <c r="M3" s="60"/>
      <c r="N3" s="60"/>
      <c r="O3" s="60"/>
      <c r="P3" s="61" t="s">
        <v>3</v>
      </c>
      <c r="Q3" s="62"/>
      <c r="R3" s="62"/>
      <c r="S3" s="63"/>
    </row>
    <row r="4" spans="1:19" x14ac:dyDescent="0.25">
      <c r="A4" s="1"/>
      <c r="B4" s="1"/>
      <c r="C4" s="1"/>
      <c r="D4" s="3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5</v>
      </c>
      <c r="J4" s="4" t="s">
        <v>6</v>
      </c>
      <c r="K4" s="6" t="s">
        <v>9</v>
      </c>
      <c r="L4" s="5" t="s">
        <v>10</v>
      </c>
      <c r="M4" s="4" t="s">
        <v>5</v>
      </c>
      <c r="N4" s="4" t="s">
        <v>11</v>
      </c>
      <c r="O4" s="7" t="s">
        <v>9</v>
      </c>
      <c r="P4" s="5" t="s">
        <v>10</v>
      </c>
      <c r="Q4" s="4" t="s">
        <v>5</v>
      </c>
      <c r="R4" s="4" t="s">
        <v>11</v>
      </c>
      <c r="S4" s="5" t="s">
        <v>9</v>
      </c>
    </row>
    <row r="5" spans="1:19" s="34" customFormat="1" x14ac:dyDescent="0.25">
      <c r="A5" s="5" t="s">
        <v>12</v>
      </c>
      <c r="B5" s="4">
        <v>467</v>
      </c>
      <c r="C5" s="35" t="s">
        <v>25</v>
      </c>
      <c r="D5" s="44">
        <v>11.83</v>
      </c>
      <c r="E5" s="4">
        <v>48</v>
      </c>
      <c r="F5" s="46"/>
      <c r="G5" s="7">
        <f>E5*F5</f>
        <v>0</v>
      </c>
      <c r="H5" s="5"/>
      <c r="I5" s="8"/>
      <c r="J5" s="8"/>
      <c r="K5" s="8"/>
      <c r="L5" s="9">
        <v>0.14979999999999999</v>
      </c>
      <c r="M5" s="9">
        <v>6</v>
      </c>
      <c r="N5" s="49"/>
      <c r="O5" s="9">
        <f>N5*M5</f>
        <v>0</v>
      </c>
      <c r="P5" s="9">
        <v>0.19620000000000001</v>
      </c>
      <c r="Q5" s="9">
        <v>3</v>
      </c>
      <c r="R5" s="49"/>
      <c r="S5" s="9">
        <f>R5*Q5</f>
        <v>0</v>
      </c>
    </row>
    <row r="6" spans="1:19" s="34" customFormat="1" x14ac:dyDescent="0.25">
      <c r="A6" s="5" t="s">
        <v>13</v>
      </c>
      <c r="B6" s="3">
        <v>1028</v>
      </c>
      <c r="C6" s="35" t="s">
        <v>25</v>
      </c>
      <c r="D6" s="10">
        <v>2</v>
      </c>
      <c r="E6" s="4">
        <v>11</v>
      </c>
      <c r="F6" s="46"/>
      <c r="G6" s="7">
        <f t="shared" ref="G6:G10" si="0">E6*F6</f>
        <v>0</v>
      </c>
      <c r="H6" s="11"/>
      <c r="I6" s="5"/>
      <c r="J6" s="4"/>
      <c r="K6" s="12"/>
      <c r="L6" s="13"/>
      <c r="M6" s="11"/>
      <c r="N6" s="15"/>
      <c r="O6" s="9"/>
      <c r="P6" s="13"/>
      <c r="Q6" s="11"/>
      <c r="R6" s="15"/>
      <c r="S6" s="13"/>
    </row>
    <row r="7" spans="1:19" s="34" customFormat="1" x14ac:dyDescent="0.25">
      <c r="A7" s="5" t="s">
        <v>17</v>
      </c>
      <c r="B7" s="66" t="s">
        <v>42</v>
      </c>
      <c r="C7" s="35" t="s">
        <v>25</v>
      </c>
      <c r="D7" s="67">
        <v>36.29</v>
      </c>
      <c r="E7" s="66">
        <v>94</v>
      </c>
      <c r="F7" s="46"/>
      <c r="G7" s="7">
        <f t="shared" si="0"/>
        <v>0</v>
      </c>
      <c r="H7" s="11"/>
      <c r="I7" s="5"/>
      <c r="J7" s="4"/>
      <c r="K7" s="12"/>
      <c r="L7" s="13"/>
      <c r="M7" s="11"/>
      <c r="N7" s="15"/>
      <c r="O7" s="9"/>
      <c r="P7" s="13"/>
      <c r="Q7" s="11"/>
      <c r="R7" s="15"/>
      <c r="S7" s="13"/>
    </row>
    <row r="8" spans="1:19" s="34" customFormat="1" x14ac:dyDescent="0.25">
      <c r="A8" s="5" t="s">
        <v>14</v>
      </c>
      <c r="B8" s="4">
        <v>896</v>
      </c>
      <c r="C8" s="35" t="s">
        <v>25</v>
      </c>
      <c r="D8" s="15">
        <v>1.45</v>
      </c>
      <c r="E8" s="4">
        <v>8</v>
      </c>
      <c r="F8" s="46"/>
      <c r="G8" s="7">
        <f>E8*F8</f>
        <v>0</v>
      </c>
      <c r="H8" s="11"/>
      <c r="I8" s="5"/>
      <c r="J8" s="4"/>
      <c r="K8" s="12"/>
      <c r="L8" s="13"/>
      <c r="M8" s="14"/>
      <c r="N8" s="9"/>
      <c r="O8" s="9"/>
      <c r="P8" s="13"/>
      <c r="Q8" s="14"/>
      <c r="R8" s="9"/>
      <c r="S8" s="13"/>
    </row>
    <row r="9" spans="1:19" s="34" customFormat="1" x14ac:dyDescent="0.25">
      <c r="A9" s="8" t="s">
        <v>15</v>
      </c>
      <c r="B9" s="4">
        <v>7038</v>
      </c>
      <c r="C9" s="35" t="s">
        <v>25</v>
      </c>
      <c r="D9" s="4">
        <v>1</v>
      </c>
      <c r="E9" s="4">
        <v>3</v>
      </c>
      <c r="F9" s="46"/>
      <c r="G9" s="4">
        <f>F9*E9</f>
        <v>0</v>
      </c>
      <c r="H9" s="11"/>
      <c r="I9" s="5"/>
      <c r="J9" s="4"/>
      <c r="K9" s="12"/>
      <c r="L9" s="13"/>
      <c r="M9" s="14"/>
      <c r="N9" s="9"/>
      <c r="O9" s="9"/>
      <c r="P9" s="13"/>
      <c r="Q9" s="14"/>
      <c r="R9" s="9"/>
      <c r="S9" s="13"/>
    </row>
    <row r="10" spans="1:19" s="34" customFormat="1" x14ac:dyDescent="0.25">
      <c r="A10" s="5" t="s">
        <v>16</v>
      </c>
      <c r="B10" s="3">
        <v>1564</v>
      </c>
      <c r="C10" s="35" t="s">
        <v>25</v>
      </c>
      <c r="D10" s="3">
        <v>0.86</v>
      </c>
      <c r="E10" s="4">
        <v>2</v>
      </c>
      <c r="F10" s="46"/>
      <c r="G10" s="7">
        <f t="shared" si="0"/>
        <v>0</v>
      </c>
      <c r="H10" s="11"/>
      <c r="I10" s="5"/>
      <c r="J10" s="4"/>
      <c r="K10" s="12"/>
      <c r="L10" s="13"/>
      <c r="M10" s="8"/>
      <c r="N10" s="8"/>
      <c r="O10" s="4"/>
      <c r="P10" s="13"/>
      <c r="Q10" s="8"/>
      <c r="R10" s="8"/>
      <c r="S10" s="13"/>
    </row>
    <row r="11" spans="1:19" s="34" customFormat="1" ht="26.25" x14ac:dyDescent="0.25">
      <c r="A11" s="55" t="s">
        <v>30</v>
      </c>
      <c r="B11" s="56">
        <v>438</v>
      </c>
      <c r="C11" s="57" t="s">
        <v>41</v>
      </c>
      <c r="D11" s="56"/>
      <c r="E11" s="58"/>
      <c r="F11" s="7"/>
      <c r="G11" s="7"/>
      <c r="H11" s="11"/>
      <c r="I11" s="5"/>
      <c r="J11" s="4"/>
      <c r="K11" s="12"/>
      <c r="L11" s="13"/>
      <c r="M11" s="8">
        <v>2</v>
      </c>
      <c r="N11" s="47"/>
      <c r="O11" s="4"/>
      <c r="P11" s="13"/>
      <c r="Q11" s="8"/>
      <c r="R11" s="8"/>
      <c r="S11" s="13"/>
    </row>
    <row r="12" spans="1:19" s="34" customFormat="1" ht="26.25" x14ac:dyDescent="0.25">
      <c r="A12" s="8" t="s">
        <v>23</v>
      </c>
      <c r="B12" s="4">
        <v>471</v>
      </c>
      <c r="C12" s="41" t="s">
        <v>24</v>
      </c>
      <c r="D12" s="5"/>
      <c r="E12" s="5"/>
      <c r="F12" s="8"/>
      <c r="G12" s="7"/>
      <c r="H12" s="11"/>
      <c r="I12" s="5"/>
      <c r="J12" s="4"/>
      <c r="K12" s="8"/>
      <c r="L12" s="8">
        <v>2.5000000000000001E-3</v>
      </c>
      <c r="M12" s="8">
        <v>2</v>
      </c>
      <c r="N12" s="47"/>
      <c r="O12" s="4">
        <f>M12*N12</f>
        <v>0</v>
      </c>
      <c r="P12" s="31"/>
      <c r="Q12" s="31"/>
      <c r="R12" s="31"/>
      <c r="S12" s="31"/>
    </row>
    <row r="13" spans="1:19" s="34" customFormat="1" x14ac:dyDescent="0.25">
      <c r="A13" s="8" t="s">
        <v>21</v>
      </c>
      <c r="B13" s="4">
        <v>669</v>
      </c>
      <c r="C13" s="5" t="s">
        <v>18</v>
      </c>
      <c r="D13" s="5"/>
      <c r="E13" s="5"/>
      <c r="F13" s="5"/>
      <c r="G13" s="4"/>
      <c r="H13" s="11"/>
      <c r="I13" s="5">
        <v>8</v>
      </c>
      <c r="J13" s="45"/>
      <c r="K13" s="12">
        <f>I13*J13</f>
        <v>0</v>
      </c>
      <c r="L13" s="13"/>
      <c r="M13" s="8"/>
      <c r="N13" s="8"/>
      <c r="O13" s="9"/>
      <c r="P13" s="13"/>
      <c r="Q13" s="8"/>
      <c r="R13" s="8"/>
      <c r="S13" s="13"/>
    </row>
    <row r="14" spans="1:19" ht="26.25" x14ac:dyDescent="0.25">
      <c r="A14" s="8" t="s">
        <v>22</v>
      </c>
      <c r="B14" s="4">
        <v>4551</v>
      </c>
      <c r="C14" s="41" t="s">
        <v>19</v>
      </c>
      <c r="D14" s="26"/>
      <c r="E14" s="26"/>
      <c r="F14" s="26"/>
      <c r="G14" s="27"/>
      <c r="H14" s="28"/>
      <c r="I14" s="26"/>
      <c r="J14" s="48"/>
      <c r="K14" s="29"/>
      <c r="L14" s="30"/>
      <c r="M14" s="8">
        <v>3</v>
      </c>
      <c r="N14" s="47"/>
      <c r="O14" s="9">
        <f>M14*N14</f>
        <v>0</v>
      </c>
      <c r="P14" s="13"/>
      <c r="Q14" s="8"/>
      <c r="R14" s="8"/>
      <c r="S14" s="13"/>
    </row>
    <row r="15" spans="1:19" ht="26.25" x14ac:dyDescent="0.25">
      <c r="A15" s="8" t="s">
        <v>27</v>
      </c>
      <c r="B15" s="4">
        <v>651</v>
      </c>
      <c r="C15" s="41" t="s">
        <v>31</v>
      </c>
      <c r="D15" s="26"/>
      <c r="E15" s="26"/>
      <c r="F15" s="26"/>
      <c r="G15" s="27"/>
      <c r="H15" s="28"/>
      <c r="I15" s="5">
        <v>4</v>
      </c>
      <c r="J15" s="45"/>
      <c r="K15" s="12">
        <f>I15*J15</f>
        <v>0</v>
      </c>
      <c r="L15" s="30"/>
      <c r="M15" s="8"/>
      <c r="N15" s="8"/>
      <c r="O15" s="9"/>
      <c r="P15" s="13"/>
      <c r="Q15" s="8"/>
      <c r="R15" s="8"/>
      <c r="S15" s="13"/>
    </row>
    <row r="16" spans="1:19" ht="26.25" x14ac:dyDescent="0.25">
      <c r="A16" s="8" t="s">
        <v>28</v>
      </c>
      <c r="B16" s="4">
        <v>320</v>
      </c>
      <c r="C16" s="41" t="s">
        <v>32</v>
      </c>
      <c r="D16" s="26"/>
      <c r="E16" s="26"/>
      <c r="F16" s="26"/>
      <c r="G16" s="27"/>
      <c r="H16" s="28"/>
      <c r="I16" s="5">
        <v>2</v>
      </c>
      <c r="J16" s="45"/>
      <c r="K16" s="12">
        <f t="shared" ref="K16:K18" si="1">I16*J16</f>
        <v>0</v>
      </c>
      <c r="L16" s="30"/>
      <c r="M16" s="8"/>
      <c r="N16" s="8"/>
      <c r="O16" s="9"/>
      <c r="P16" s="13"/>
      <c r="Q16" s="8"/>
      <c r="R16" s="8"/>
      <c r="S16" s="13"/>
    </row>
    <row r="17" spans="1:19" ht="39" x14ac:dyDescent="0.25">
      <c r="A17" s="42" t="s">
        <v>29</v>
      </c>
      <c r="B17" s="4">
        <v>240</v>
      </c>
      <c r="C17" s="41" t="s">
        <v>33</v>
      </c>
      <c r="D17" s="26"/>
      <c r="E17" s="26"/>
      <c r="F17" s="26"/>
      <c r="G17" s="27"/>
      <c r="H17" s="28"/>
      <c r="I17" s="5">
        <v>43</v>
      </c>
      <c r="J17" s="45"/>
      <c r="K17" s="12">
        <f t="shared" si="1"/>
        <v>0</v>
      </c>
      <c r="L17" s="30"/>
      <c r="M17" s="8"/>
      <c r="N17" s="8"/>
      <c r="O17" s="9"/>
      <c r="P17" s="13"/>
      <c r="Q17" s="8"/>
      <c r="R17" s="8"/>
      <c r="S17" s="13"/>
    </row>
    <row r="18" spans="1:19" s="33" customFormat="1" ht="51.75" x14ac:dyDescent="0.25">
      <c r="A18" s="42" t="s">
        <v>30</v>
      </c>
      <c r="B18" s="4" t="s">
        <v>34</v>
      </c>
      <c r="C18" s="41" t="s">
        <v>35</v>
      </c>
      <c r="D18" s="26"/>
      <c r="E18" s="26"/>
      <c r="F18" s="26"/>
      <c r="G18" s="27"/>
      <c r="H18" s="28"/>
      <c r="I18" s="5">
        <v>61</v>
      </c>
      <c r="J18" s="45"/>
      <c r="K18" s="12">
        <f t="shared" si="1"/>
        <v>0</v>
      </c>
      <c r="L18" s="30"/>
      <c r="M18" s="31"/>
      <c r="N18" s="31"/>
      <c r="O18" s="32"/>
      <c r="P18" s="30"/>
      <c r="Q18" s="31"/>
      <c r="R18" s="31"/>
      <c r="S18" s="30"/>
    </row>
    <row r="19" spans="1:19" s="33" customFormat="1" x14ac:dyDescent="0.25"/>
    <row r="20" spans="1:19" x14ac:dyDescent="0.25">
      <c r="A20" s="12" t="s">
        <v>26</v>
      </c>
      <c r="B20" s="12"/>
      <c r="C20" s="12"/>
      <c r="D20" s="10">
        <f>SUM(D6:D18)</f>
        <v>41.6</v>
      </c>
      <c r="E20" s="15">
        <f>SUM(E5:E18)</f>
        <v>166</v>
      </c>
      <c r="F20" s="50" t="e">
        <f>F5:F10</f>
        <v>#VALUE!</v>
      </c>
      <c r="G20" s="15">
        <f>SUM(G5:G18)</f>
        <v>0</v>
      </c>
      <c r="H20" s="5"/>
      <c r="I20" s="5">
        <f>SUM(I5:I18)</f>
        <v>118</v>
      </c>
      <c r="J20" s="46" t="e">
        <f>J13:J18</f>
        <v>#VALUE!</v>
      </c>
      <c r="K20" s="5">
        <f>SUM(K5:K18)</f>
        <v>0</v>
      </c>
      <c r="L20" s="16">
        <f>SUM(L5:L18)</f>
        <v>0.15229999999999999</v>
      </c>
      <c r="M20" s="5">
        <f>SUM(M5:M18)</f>
        <v>13</v>
      </c>
      <c r="N20" s="51">
        <f>N5+N12+N11+N14</f>
        <v>0</v>
      </c>
      <c r="O20" s="9">
        <f>SUM(O5:O18)</f>
        <v>0</v>
      </c>
      <c r="P20" s="16">
        <f>SUM(P5:P18)</f>
        <v>0.19620000000000001</v>
      </c>
      <c r="Q20" s="5">
        <f>SUM(Q5:Q18)</f>
        <v>3</v>
      </c>
      <c r="R20" s="51">
        <f>R5</f>
        <v>0</v>
      </c>
      <c r="S20" s="5">
        <f>SUM(S5:S18)</f>
        <v>0</v>
      </c>
    </row>
    <row r="21" spans="1:19" x14ac:dyDescent="0.25">
      <c r="A21" s="17"/>
      <c r="B21" s="18"/>
      <c r="C21" s="18"/>
      <c r="D21" s="18"/>
      <c r="E21" s="18"/>
      <c r="F21" s="19"/>
      <c r="G21" s="20"/>
      <c r="H21" s="23"/>
      <c r="I21" s="24"/>
      <c r="J21" s="25"/>
      <c r="K21" s="2"/>
    </row>
    <row r="22" spans="1:19" x14ac:dyDescent="0.25">
      <c r="A22" s="38"/>
      <c r="B22" s="22"/>
      <c r="C22" s="22"/>
      <c r="D22" s="21"/>
      <c r="E22" s="39"/>
      <c r="F22" s="22"/>
      <c r="G22" s="2"/>
      <c r="H22" s="2"/>
      <c r="I22" s="2"/>
      <c r="J22" s="2"/>
      <c r="K22" s="2"/>
    </row>
    <row r="23" spans="1:19" x14ac:dyDescent="0.25">
      <c r="A23" s="59" t="s">
        <v>39</v>
      </c>
      <c r="B23" s="59"/>
      <c r="C23" s="54" t="s">
        <v>36</v>
      </c>
      <c r="D23" s="37" t="e">
        <f>F20+N20+R20</f>
        <v>#VALUE!</v>
      </c>
      <c r="E23" s="40"/>
      <c r="F23" s="36"/>
      <c r="G23" s="36"/>
      <c r="H23" s="36"/>
      <c r="I23" s="36"/>
      <c r="J23" s="36"/>
      <c r="K23" s="36"/>
    </row>
    <row r="24" spans="1:19" x14ac:dyDescent="0.25">
      <c r="A24" s="59" t="s">
        <v>39</v>
      </c>
      <c r="B24" s="59"/>
      <c r="C24" s="54" t="s">
        <v>37</v>
      </c>
      <c r="D24" s="52" t="e">
        <f>J20</f>
        <v>#VALUE!</v>
      </c>
      <c r="E24" s="40"/>
      <c r="F24" s="36"/>
      <c r="G24" s="36"/>
      <c r="H24" s="36"/>
      <c r="I24" s="36"/>
      <c r="J24" s="36"/>
      <c r="K24" s="36"/>
    </row>
    <row r="25" spans="1:19" x14ac:dyDescent="0.25">
      <c r="A25" s="54"/>
      <c r="B25" s="54"/>
      <c r="C25" s="54" t="s">
        <v>40</v>
      </c>
      <c r="D25" s="53" t="e">
        <f>SUM(D23:D24)</f>
        <v>#VALUE!</v>
      </c>
      <c r="F25" s="36"/>
      <c r="G25" s="36"/>
      <c r="H25" s="36"/>
      <c r="I25" s="36"/>
      <c r="J25" s="36"/>
      <c r="K25" s="36"/>
    </row>
    <row r="26" spans="1:19" x14ac:dyDescent="0.25">
      <c r="F26" s="36"/>
      <c r="G26" s="36"/>
      <c r="H26" s="36"/>
      <c r="I26" s="36"/>
      <c r="J26" s="36"/>
      <c r="K26" s="36"/>
    </row>
    <row r="27" spans="1:19" x14ac:dyDescent="0.25">
      <c r="F27" s="36"/>
      <c r="G27" s="36"/>
      <c r="H27" s="37"/>
      <c r="I27" s="36"/>
      <c r="J27" s="36"/>
      <c r="K27" s="36"/>
    </row>
    <row r="28" spans="1:19" x14ac:dyDescent="0.25">
      <c r="F28" s="36"/>
      <c r="G28" s="36"/>
      <c r="H28" s="36"/>
      <c r="I28" s="36"/>
      <c r="J28" s="36"/>
      <c r="K28" s="36"/>
    </row>
    <row r="29" spans="1:19" x14ac:dyDescent="0.25">
      <c r="F29" s="36"/>
      <c r="G29" s="36"/>
      <c r="H29" s="36"/>
      <c r="I29" s="36"/>
      <c r="J29" s="36"/>
      <c r="K29" s="36"/>
    </row>
  </sheetData>
  <mergeCells count="6">
    <mergeCell ref="A24:B24"/>
    <mergeCell ref="L3:O3"/>
    <mergeCell ref="P3:S3"/>
    <mergeCell ref="A1:D1"/>
    <mergeCell ref="D3:K3"/>
    <mergeCell ref="A23:B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geodeticke služby r. 2024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robert.dobis</dc:creator>
  <cp:lastModifiedBy>igor.nemec</cp:lastModifiedBy>
  <cp:lastPrinted>2024-03-14T07:44:15Z</cp:lastPrinted>
  <dcterms:created xsi:type="dcterms:W3CDTF">2015-05-20T12:01:46Z</dcterms:created>
  <dcterms:modified xsi:type="dcterms:W3CDTF">2024-04-08T12:43:42Z</dcterms:modified>
</cp:coreProperties>
</file>