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LAPEK 2024 VO\NELAPEK_03_2024 FINAL\Doplnenie chlebovej linky\"/>
    </mc:Choice>
  </mc:AlternateContent>
  <xr:revisionPtr revIDLastSave="0" documentId="13_ncr:1_{EB557E1F-D156-481F-982F-68721F08E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J18" i="3" s="1"/>
  <c r="K18" i="3" s="1"/>
  <c r="H14" i="3"/>
  <c r="J14" i="3" s="1"/>
  <c r="K14" i="3" s="1"/>
  <c r="H15" i="3"/>
  <c r="J15" i="3" s="1"/>
  <c r="K15" i="3" s="1"/>
  <c r="H16" i="3"/>
  <c r="J16" i="3" s="1"/>
  <c r="K16" i="3" s="1"/>
  <c r="H17" i="3"/>
  <c r="J17" i="3" s="1"/>
  <c r="K17" i="3" s="1"/>
  <c r="H12" i="3"/>
  <c r="J12" i="3" s="1"/>
  <c r="H19" i="3" l="1"/>
  <c r="J19" i="3"/>
  <c r="K12" i="3"/>
  <c r="K19" i="3" s="1"/>
</calcChain>
</file>

<file path=xl/sharedStrings.xml><?xml version="1.0" encoding="utf-8"?>
<sst xmlns="http://schemas.openxmlformats.org/spreadsheetml/2006/main" count="43" uniqueCount="39">
  <si>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</si>
  <si>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</si>
  <si>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</si>
  <si>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</si>
  <si>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</si>
  <si>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</si>
  <si>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</si>
  <si>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</si>
  <si>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</si>
  <si>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</si>
  <si>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</si>
  <si>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</si>
  <si>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</si>
  <si>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</si>
  <si>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</si>
  <si>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</si>
  <si>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</si>
  <si>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Miesto vystavenia:</t>
  </si>
  <si>
    <t>Dátum vystavenia:</t>
  </si>
  <si>
    <t>Pečiatka**:</t>
  </si>
  <si>
    <t>**</t>
  </si>
  <si>
    <t>Názov položky a opis položky</t>
  </si>
  <si>
    <t>Spolu za celý predmet zákazky - Doplnenie chlebovej linky</t>
  </si>
  <si>
    <t>ks</t>
  </si>
  <si>
    <t>súbor</t>
  </si>
  <si>
    <t xml:space="preserve">Dodávku a kompletnú montáž vrátane dopravy, vykládku tovaru na mieste dodania predmetu zákazky, uskladnenie tovaru na mieste dodania predmetu zákazky, odvoz a likvidácia odpadu a obalového materiálu, funkčná skúška,  revízie, zaškolenie obsluhy. </t>
  </si>
  <si>
    <t xml:space="preserve">Delička chlebov - vákuová delička chlebového cesta s regulovaným prítlakom, hmotnosť klonku minimálne od 200 g do minimálne 1800 g, výkon od minimálne 700 ks/hod do minimálne 1600ks / hod, príkon  od 1,6 do 2 kVA, výška zariadenia od minimálne 1700 mm do maximálne 1800mm. Vákuová delička s regulovaným prítlaku piestu na cesto je určená na delenie pšeničných , miešaných pšeničných, miešaných ražných ciest do 70 % podielu ražného cesta . Technické parametre : Hmotnosť delených cestových kusov minimálne od 200 g do minimálne 1800 g jedna komora. Výkon : plynule regulovateľný od minimálne 700 ks do minimálne 1600 ks /hod jedna komora. Násypka cesta  minimálne 180 l .Vynášací dopravník dĺžka minimálne 1885 mm (748 mm zvonku stroja). Prevedenie – Ľavé. Príkon 1,6 kVA Vyrobené podľa "CE" – Noriem. Vyrobené a dodané z : Podstavec , kľukový hriadeľ a ojnica vyrobené z liatiny. Deliaci priestor a cestová komora vyrobené z nerezovej špeciálne legovanej ocele ( Ni-resist ), násypka z nerezovej ocele , sklopiteľná , poistný uzáver. Vynášací dopravník pre olejovanie. Olejovanie vynášacieho dopravníka , Beka pumpa 8 P. Nastavovanie hmotnosti manuálne. Automatické mastenie pomocou pumpy , olejová nádržka minimálne 5 litrov. Dodatočné olejovanie piestov. „Position stop „ zastavovanie deličky v čistiacej polohe. Regulácia hodinového výkonu frekvenčným meničom cestou Siemens dotykovou obr. Voluminátor II – hydraulický. Násypka cesta teflonovaná Siemens Touch panel - servonastavovanie hmotnosti Siemens Touch panel - Receptúrne riadenie Pneumatický stierací nôž pre voľné cestá. 
Dodávané zariadenie musí byť 100% kompatibilné s nasledovnými zariadeniami, ktorými obstarávateľ disponuje:
•	AF2002 WP Haton,
•	WP Hatom Combi E.
Dodávané zariadenie zároveň musí byť 100% kompatibilné s novým dodávaným zariadením „Konusový vygulovač cesta“. </t>
  </si>
  <si>
    <t>„V“ Osadzovacie zariadenie pre chlebovú linku - Výkon od minimálne 1000 ks/hod do minimálne 1500ks/hod., prívod vzduchu minimálne od 0,6 Mpa do minimálne 0,8 Mpa, príkon od 2,5 kW do 3,5 kW. Pás musí spĺňať normu NSF pre styk s potravinami a farba pásu musí byť odlíšiteľná od farby spracovávaného cesta.
Dodávané zariadenie musí byť 100% kompatibilné s nasledovnými zariadeniami, ktorými obstarávateľ disponuje:
•	Kysiareň závesová MOPOS KP 2/240.</t>
  </si>
  <si>
    <t xml:space="preserve">Konusový vygulovač cesta - kónusový vyguľovač s olejovaním, vyhrievaním a ofukovaním, hmotnosť klonku  minimálne od 200 g do minimálne 1800 g, výkon od minimálne 700 ks/hod do minimálne 1600ks / hod, príkon od 3 kW do 4kW. Pšeničných ciest ( s olejovaním , do 70 % ražnej múky ) v sériovom prevedení s olejovaním, kónus teflonovaný ,  povrch z nerezovej ocele,  7 ks olejovacích dýz kužeľa , 1 olejovacia dýza vynášacieho dopravníka. Hmotnosť klonkov minimálne od 200 g do minimálne 1800 g pšeničné a pšenično ražné.  Kapacita od minimálne 700 ks/hod do minimálne 1600ks / hod. Dĺžka vyguľovania podľa polohy vstupu a výstupu do stroja : 6000 mm. Elektrický príkon : motorický od 1 kW do 1,5 kW. Ohrev a ofukovanie: od 2,18 kW do 2,5 kW. Vynášací dopravník s kužeľom L = 500 mm.  Plynule nastaviteľné otáčky pomocou frekvenčného meniča. 
Dodávané zariadenie musí byť 100% kompatibilné s nasledovnými zariadeniami, ktorými obstarávateľ disponuje:
•	AF2002 WP Haton.
Dodávané zariadenie zároveň musí byť 100% kompatibilné s novým dodávaným zariadením „delička chlebov“. </t>
  </si>
  <si>
    <t>Preklápač dieží
- Preklápacia výška minimálne 1,8 m
- Bočné preklápanie dieže (preklápanie na ľavú alebo pravú stranu z pohľadu nájazdu dieže do preklápača)
- Robustné a bezpečné prevedenie
- príkon elektromotora od 2,2 kw do 2,5 kw
- Bezpečnostná zábrana so snímačom polohy proti vstupu do priestoru preklápania
- Protokol o röntgenovej kontrole zvarov
- dvojradový reťazový systém zdvihu dieže
- V prípade potreby ručné spúšťanie dieže
- Postupné vyklápanie cesta z dieže
Dodávané zariadenie zároveň musí byť 100% kompatibilné s novým dodávaným zariadením:„delička chleba a s diežami hnetačov chlebového cesta.“</t>
  </si>
  <si>
    <t xml:space="preserve">Hnetač 300  - Hnetač  chlebového cesta  (2ks) – určený k príprave cesta vo váhe minimálne od 30 kg do minimálne 300 kg. 
  Systém miešania využívajúci jednu špirálu, stredovú tyč a otočné dieže pre dokonalé premiešanie
- Výkonný motor pohonu špirály (minimálny výkon pri použití frekvenčného meniča 18 kW)
- Veko stroja plne zakrývajúce diež pre minimalizovanie prašnosti navyše zabraňujúce nežiaducej kontaminácii či pádu cudzieho predmetu do dieže pri miešaní
- Vo veku stroja vstupy pre automatické dávkovanie surovín (minimálne 2x múka, 2x prípojka na hadice pre vodu či olej)+ číry priezor na sledovanie procesu miešania cesta
- Plynulá regulácia otáčok a intenzity miesenia (vyžadovaný rozsah minimálne 90 – 230 otáčok za minútu)/frekvenčný menič/
- Bezpečnostná obruč pre rýchle vypnutie hnetača
- Štandardné + reverzné otáčanie dieže v stroji
- Pevné, hydraulické uzamknutie dieže v stroji
- Otáčanie dieže v stroji pomocou prevodovky a ozubeného kolesa
- Digitálny dotykový ovládací panel s možnosťou uloženia receptúr miešania do pamäte stroja
- Digitálny dotykový panel od Allan   Bradley alebo Weintek alebo ekvivalent.
- možnosť pripojenia na diaľku.
Dieža – objem 440 litrov (9 ks)      
Podvozky dieží s plastovými kolesami šetrnými k podlahe prevádzky (vyžadované aspoň 4 kolesá na podvozku garantujúce dobrú manévrovateľnosť a otáčanie pri pohybe na prevádzke).   
Dodávané zariadenie zároveň musí byť 100% kompatibilné s novým dodávaným zariadením „Preklápač dieží“. </t>
  </si>
  <si>
    <t>Príloha č.2 súťažných podkladov - Návrh na plnenie kritéria – formulár cenovej ponuky pre celý predmet zákazky - Doplnenie chlebovej linky</t>
  </si>
  <si>
    <t>Podpis oprávneného zástupcu potencionálneho dodávateľa:</t>
  </si>
  <si>
    <t>Platnosť cenovenej ponuky je do 31.12.2024</t>
  </si>
  <si>
    <t>!!! Vypĺňa potencionálny dodávateľ !!!!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</si>
  <si>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</si>
  <si>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</si>
  <si>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t>Technická špecifikácia ponúknutého produktu*</t>
  </si>
  <si>
    <t>Oprávnený zástupca potencionálneho dodávateľa: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</si>
</sst>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5" borderId="17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7" fillId="0" borderId="23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2" xfId="0" applyBorder="1" applyProtection="1"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4" fontId="0" fillId="5" borderId="34" xfId="0" applyNumberForma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5" borderId="37" xfId="0" applyNumberFormat="1" applyFill="1" applyBorder="1" applyAlignment="1">
      <alignment horizontal="center" vertical="center"/>
    </xf>
    <xf numFmtId="0" fontId="4" fillId="8" borderId="33" xfId="0" applyFont="1" applyFill="1" applyBorder="1" applyAlignment="1">
      <alignment vertical="center" wrapText="1"/>
    </xf>
    <xf numFmtId="0" fontId="4" fillId="8" borderId="38" xfId="0" applyFont="1" applyFill="1" applyBorder="1" applyAlignment="1">
      <alignment vertical="center" wrapText="1"/>
    </xf>
    <xf numFmtId="3" fontId="2" fillId="6" borderId="3" xfId="0" applyNumberFormat="1" applyFont="1" applyFill="1" applyBorder="1" applyAlignment="1" applyProtection="1">
      <alignment horizontal="center"/>
      <protection locked="0"/>
    </xf>
    <xf numFmtId="4" fontId="2" fillId="5" borderId="40" xfId="0" applyNumberFormat="1" applyFont="1" applyFill="1" applyBorder="1" applyAlignment="1">
      <alignment horizontal="center"/>
    </xf>
    <xf numFmtId="0" fontId="0" fillId="6" borderId="18" xfId="0" applyFill="1" applyBorder="1" applyProtection="1">
      <protection locked="0"/>
    </xf>
    <xf numFmtId="0" fontId="0" fillId="0" borderId="35" xfId="0" applyBorder="1" applyAlignment="1">
      <alignment horizontal="center" vertical="center"/>
    </xf>
    <xf numFmtId="4" fontId="0" fillId="5" borderId="9" xfId="0" applyNumberFormat="1" applyFill="1" applyBorder="1" applyAlignment="1">
      <alignment horizontal="center" vertical="center"/>
    </xf>
    <xf numFmtId="4" fontId="0" fillId="5" borderId="11" xfId="0" applyNumberFormat="1" applyFill="1" applyBorder="1" applyAlignment="1">
      <alignment horizontal="center" vertical="center"/>
    </xf>
    <xf numFmtId="4" fontId="0" fillId="5" borderId="30" xfId="0" applyNumberFormat="1" applyFill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4" fontId="0" fillId="0" borderId="38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9" fontId="4" fillId="8" borderId="35" xfId="0" applyNumberFormat="1" applyFont="1" applyFill="1" applyBorder="1" applyAlignment="1">
      <alignment horizontal="center" vertical="center" wrapText="1"/>
    </xf>
    <xf numFmtId="9" fontId="4" fillId="8" borderId="32" xfId="0" applyNumberFormat="1" applyFont="1" applyFill="1" applyBorder="1" applyAlignment="1">
      <alignment horizontal="center" vertical="center" wrapText="1"/>
    </xf>
    <xf numFmtId="9" fontId="4" fillId="8" borderId="33" xfId="0" applyNumberFormat="1" applyFont="1" applyFill="1" applyBorder="1" applyAlignment="1">
      <alignment vertical="center" wrapText="1"/>
    </xf>
    <xf numFmtId="0" fontId="4" fillId="8" borderId="43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4" fontId="0" fillId="5" borderId="43" xfId="0" applyNumberFormat="1" applyFill="1" applyBorder="1" applyAlignment="1">
      <alignment horizontal="center" vertical="center"/>
    </xf>
    <xf numFmtId="4" fontId="0" fillId="5" borderId="34" xfId="0" applyNumberFormat="1" applyFill="1" applyBorder="1" applyAlignment="1">
      <alignment horizontal="center" vertical="center"/>
    </xf>
    <xf numFmtId="9" fontId="4" fillId="8" borderId="43" xfId="0" applyNumberFormat="1" applyFont="1" applyFill="1" applyBorder="1" applyAlignment="1">
      <alignment horizontal="center" vertical="center" wrapText="1"/>
    </xf>
    <xf numFmtId="9" fontId="4" fillId="8" borderId="3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8" borderId="43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4" fontId="0" fillId="0" borderId="43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0" fillId="0" borderId="0" xfId="0" applyBorder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Normal="100" workbookViewId="0">
      <pane ySplit="11" topLeftCell="A12" activePane="bottomLeft" state="frozen"/>
      <selection pane="bottomLeft" activeCell="E7" sqref="E7:G7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59" t="s">
        <v>31</v>
      </c>
      <c r="B1" s="60"/>
      <c r="C1" s="60"/>
      <c r="D1" s="60"/>
      <c r="E1" s="60"/>
      <c r="F1" s="60"/>
      <c r="G1" s="60"/>
      <c r="H1" s="60"/>
      <c r="I1" s="60"/>
      <c r="J1" s="12"/>
      <c r="K1" s="12"/>
      <c r="L1" s="12"/>
      <c r="M1" s="13"/>
    </row>
    <row r="2" spans="1:13" ht="17.25" thickBot="1" x14ac:dyDescent="0.35">
      <c r="A2" s="8"/>
      <c r="B2" s="113"/>
      <c r="C2" s="113"/>
      <c r="D2" s="113"/>
      <c r="E2" s="113"/>
      <c r="F2" s="113"/>
      <c r="G2" s="113"/>
      <c r="H2" s="113"/>
      <c r="I2" s="113"/>
      <c r="J2" s="114"/>
      <c r="K2" s="114"/>
      <c r="L2" s="114"/>
      <c r="M2" s="14"/>
    </row>
    <row r="3" spans="1:13" ht="33" customHeight="1" x14ac:dyDescent="0.3">
      <c r="A3" s="19" t="s">
        <v>12</v>
      </c>
      <c r="B3" s="92"/>
      <c r="C3" s="93"/>
      <c r="D3" s="94"/>
      <c r="E3" s="113"/>
      <c r="F3" s="113"/>
      <c r="G3" s="113"/>
      <c r="H3" s="114"/>
      <c r="I3" s="114"/>
      <c r="J3" s="114"/>
      <c r="K3" s="114"/>
      <c r="L3" s="114"/>
      <c r="M3" s="14"/>
    </row>
    <row r="4" spans="1:13" ht="16.5" x14ac:dyDescent="0.3">
      <c r="A4" s="20" t="s">
        <v>13</v>
      </c>
      <c r="B4" s="95"/>
      <c r="C4" s="96"/>
      <c r="D4" s="97"/>
      <c r="E4" s="113"/>
      <c r="F4" s="113"/>
      <c r="G4" s="113"/>
      <c r="H4" s="114"/>
      <c r="I4" s="114"/>
      <c r="J4" s="114"/>
      <c r="K4" s="114"/>
      <c r="L4" s="114"/>
      <c r="M4" s="14"/>
    </row>
    <row r="5" spans="1:13" ht="16.5" x14ac:dyDescent="0.3">
      <c r="A5" s="20" t="s">
        <v>14</v>
      </c>
      <c r="B5" s="95"/>
      <c r="C5" s="96"/>
      <c r="D5" s="97"/>
      <c r="E5" s="113"/>
      <c r="F5" s="113"/>
      <c r="G5" s="113"/>
      <c r="H5" s="114"/>
      <c r="I5" s="114"/>
      <c r="J5" s="114"/>
      <c r="K5" s="114"/>
      <c r="L5" s="114"/>
      <c r="M5" s="14"/>
    </row>
    <row r="6" spans="1:13" ht="16.5" x14ac:dyDescent="0.3">
      <c r="A6" s="20" t="s">
        <v>15</v>
      </c>
      <c r="B6" s="95"/>
      <c r="C6" s="96"/>
      <c r="D6" s="97"/>
      <c r="E6" s="113"/>
      <c r="F6" s="113"/>
      <c r="G6" s="113"/>
      <c r="H6" s="114"/>
      <c r="I6" s="114"/>
      <c r="J6" s="114"/>
      <c r="K6" s="114"/>
      <c r="L6" s="114"/>
      <c r="M6" s="14"/>
    </row>
    <row r="7" spans="1:13" ht="16.5" x14ac:dyDescent="0.3">
      <c r="A7" s="20" t="s">
        <v>16</v>
      </c>
      <c r="B7" s="95"/>
      <c r="C7" s="96"/>
      <c r="D7" s="97"/>
      <c r="E7" s="115"/>
      <c r="F7" s="115"/>
      <c r="G7" s="115"/>
      <c r="H7" s="114"/>
      <c r="I7" s="114"/>
      <c r="J7" s="114"/>
      <c r="K7" s="114"/>
      <c r="L7" s="114"/>
      <c r="M7" s="14"/>
    </row>
    <row r="8" spans="1:13" ht="66.75" thickBot="1" x14ac:dyDescent="0.35">
      <c r="A8" s="21" t="s">
        <v>38</v>
      </c>
      <c r="B8" s="98"/>
      <c r="C8" s="99"/>
      <c r="D8" s="100"/>
      <c r="E8" s="113"/>
      <c r="F8" s="113"/>
      <c r="G8" s="113"/>
      <c r="H8" s="114"/>
      <c r="I8" s="114"/>
      <c r="J8" s="114"/>
      <c r="K8" s="114"/>
      <c r="L8" s="114"/>
      <c r="M8" s="14"/>
    </row>
    <row r="9" spans="1:13" x14ac:dyDescent="0.25">
      <c r="A9" s="15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4"/>
    </row>
    <row r="10" spans="1:13" ht="15.75" thickBot="1" x14ac:dyDescent="0.3">
      <c r="A10" s="15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4"/>
    </row>
    <row r="11" spans="1:13" ht="60.75" thickBot="1" x14ac:dyDescent="0.3">
      <c r="A11" s="28" t="s">
        <v>0</v>
      </c>
      <c r="B11" s="7" t="s">
        <v>11</v>
      </c>
      <c r="C11" s="101" t="s">
        <v>21</v>
      </c>
      <c r="D11" s="102"/>
      <c r="E11" s="7" t="s">
        <v>1</v>
      </c>
      <c r="F11" s="27" t="s">
        <v>2</v>
      </c>
      <c r="G11" s="6" t="s">
        <v>3</v>
      </c>
      <c r="H11" s="1" t="s">
        <v>4</v>
      </c>
      <c r="I11" s="6" t="s">
        <v>5</v>
      </c>
      <c r="J11" s="5" t="s">
        <v>6</v>
      </c>
      <c r="K11" s="6" t="s">
        <v>7</v>
      </c>
      <c r="L11" s="110" t="s">
        <v>37</v>
      </c>
      <c r="M11" s="14"/>
    </row>
    <row r="12" spans="1:13" ht="391.5" customHeight="1" x14ac:dyDescent="0.25">
      <c r="A12" s="80">
        <v>1</v>
      </c>
      <c r="B12" s="82"/>
      <c r="C12" s="84" t="s">
        <v>26</v>
      </c>
      <c r="D12" s="85"/>
      <c r="E12" s="80" t="s">
        <v>23</v>
      </c>
      <c r="F12" s="88">
        <v>1</v>
      </c>
      <c r="G12" s="53"/>
      <c r="H12" s="55">
        <f>ROUND(F12*G12,2)</f>
        <v>0</v>
      </c>
      <c r="I12" s="57"/>
      <c r="J12" s="55">
        <f>ROUND(H12*I12,2)</f>
        <v>0</v>
      </c>
      <c r="K12" s="55">
        <f>ROUND(H12+J12,2)</f>
        <v>0</v>
      </c>
      <c r="L12" s="53"/>
      <c r="M12" s="14"/>
    </row>
    <row r="13" spans="1:13" ht="20.25" customHeight="1" x14ac:dyDescent="0.25">
      <c r="A13" s="81"/>
      <c r="B13" s="83"/>
      <c r="C13" s="86"/>
      <c r="D13" s="87"/>
      <c r="E13" s="81"/>
      <c r="F13" s="89"/>
      <c r="G13" s="54"/>
      <c r="H13" s="56"/>
      <c r="I13" s="58"/>
      <c r="J13" s="56"/>
      <c r="K13" s="56"/>
      <c r="L13" s="54"/>
      <c r="M13" s="14"/>
    </row>
    <row r="14" spans="1:13" ht="116.25" customHeight="1" x14ac:dyDescent="0.25">
      <c r="A14" s="47">
        <v>2</v>
      </c>
      <c r="B14" s="45"/>
      <c r="C14" s="76" t="s">
        <v>27</v>
      </c>
      <c r="D14" s="77"/>
      <c r="E14" s="35" t="s">
        <v>23</v>
      </c>
      <c r="F14" s="39">
        <v>1</v>
      </c>
      <c r="G14" s="26"/>
      <c r="H14" s="25">
        <f t="shared" ref="H14:H18" si="0">ROUND(F14*G14,2)</f>
        <v>0</v>
      </c>
      <c r="I14" s="50"/>
      <c r="J14" s="25">
        <f t="shared" ref="J14:J17" si="1">ROUND(H14*I14,2)</f>
        <v>0</v>
      </c>
      <c r="K14" s="25">
        <f t="shared" ref="K14:K17" si="2">ROUND(H14+J14,2)</f>
        <v>0</v>
      </c>
      <c r="L14" s="24"/>
      <c r="M14" s="14"/>
    </row>
    <row r="15" spans="1:13" ht="252" customHeight="1" x14ac:dyDescent="0.25">
      <c r="A15" s="47">
        <v>3</v>
      </c>
      <c r="B15" s="45"/>
      <c r="C15" s="76" t="s">
        <v>28</v>
      </c>
      <c r="D15" s="77"/>
      <c r="E15" s="43" t="s">
        <v>23</v>
      </c>
      <c r="F15" s="40">
        <v>1</v>
      </c>
      <c r="G15" s="23"/>
      <c r="H15" s="25">
        <f t="shared" si="0"/>
        <v>0</v>
      </c>
      <c r="I15" s="51"/>
      <c r="J15" s="25">
        <f t="shared" si="1"/>
        <v>0</v>
      </c>
      <c r="K15" s="25">
        <f t="shared" si="2"/>
        <v>0</v>
      </c>
      <c r="L15" s="22"/>
      <c r="M15" s="14"/>
    </row>
    <row r="16" spans="1:13" ht="209.25" customHeight="1" x14ac:dyDescent="0.25">
      <c r="A16" s="47">
        <v>4</v>
      </c>
      <c r="B16" s="45"/>
      <c r="C16" s="74" t="s">
        <v>29</v>
      </c>
      <c r="D16" s="75"/>
      <c r="E16" s="43" t="s">
        <v>23</v>
      </c>
      <c r="F16" s="40">
        <v>1</v>
      </c>
      <c r="G16" s="23"/>
      <c r="H16" s="25">
        <f t="shared" si="0"/>
        <v>0</v>
      </c>
      <c r="I16" s="51"/>
      <c r="J16" s="25">
        <f t="shared" si="1"/>
        <v>0</v>
      </c>
      <c r="K16" s="25">
        <f t="shared" si="2"/>
        <v>0</v>
      </c>
      <c r="L16" s="22"/>
      <c r="M16" s="14"/>
    </row>
    <row r="17" spans="1:13" ht="396" customHeight="1" x14ac:dyDescent="0.25">
      <c r="A17" s="48">
        <v>5</v>
      </c>
      <c r="B17" s="46"/>
      <c r="C17" s="72" t="s">
        <v>30</v>
      </c>
      <c r="D17" s="73"/>
      <c r="E17" s="44" t="s">
        <v>24</v>
      </c>
      <c r="F17" s="41">
        <v>1</v>
      </c>
      <c r="G17" s="30"/>
      <c r="H17" s="29">
        <f t="shared" si="0"/>
        <v>0</v>
      </c>
      <c r="I17" s="52"/>
      <c r="J17" s="29">
        <f t="shared" si="1"/>
        <v>0</v>
      </c>
      <c r="K17" s="29">
        <f t="shared" si="2"/>
        <v>0</v>
      </c>
      <c r="L17" s="31"/>
      <c r="M17" s="14"/>
    </row>
    <row r="18" spans="1:13" ht="63" customHeight="1" thickBot="1" x14ac:dyDescent="0.3">
      <c r="A18" s="49">
        <v>6</v>
      </c>
      <c r="B18" s="46"/>
      <c r="C18" s="78" t="s">
        <v>25</v>
      </c>
      <c r="D18" s="79"/>
      <c r="E18" s="44" t="s">
        <v>24</v>
      </c>
      <c r="F18" s="42">
        <v>1</v>
      </c>
      <c r="G18" s="30"/>
      <c r="H18" s="38">
        <f t="shared" si="0"/>
        <v>0</v>
      </c>
      <c r="I18" s="52"/>
      <c r="J18" s="36">
        <f t="shared" ref="J18" si="3">ROUND(H18*I18,2)</f>
        <v>0</v>
      </c>
      <c r="K18" s="37">
        <f t="shared" ref="K18" si="4">ROUND(H18+J18,2)</f>
        <v>0</v>
      </c>
      <c r="L18" s="31"/>
      <c r="M18" s="14"/>
    </row>
    <row r="19" spans="1:13" ht="15.75" thickBot="1" x14ac:dyDescent="0.3">
      <c r="A19" s="61" t="s">
        <v>22</v>
      </c>
      <c r="B19" s="62"/>
      <c r="C19" s="62"/>
      <c r="D19" s="62"/>
      <c r="E19" s="62"/>
      <c r="F19" s="62"/>
      <c r="G19" s="63"/>
      <c r="H19" s="33">
        <f>SUM(H12:H18)</f>
        <v>0</v>
      </c>
      <c r="I19" s="32"/>
      <c r="J19" s="33">
        <f>SUM(J12:J18)</f>
        <v>0</v>
      </c>
      <c r="K19" s="33">
        <f>SUM(K12:K18)</f>
        <v>0</v>
      </c>
      <c r="L19" s="34"/>
      <c r="M19" s="14"/>
    </row>
    <row r="20" spans="1:13" ht="15.75" thickBot="1" x14ac:dyDescent="0.3">
      <c r="A20" s="15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4"/>
    </row>
    <row r="21" spans="1:13" ht="15.75" thickBot="1" x14ac:dyDescent="0.3">
      <c r="A21" s="69" t="s">
        <v>8</v>
      </c>
      <c r="B21" s="70"/>
      <c r="C21" s="70"/>
      <c r="D21" s="71"/>
      <c r="E21" s="114"/>
      <c r="F21" s="114"/>
      <c r="G21" s="114"/>
      <c r="H21" s="114"/>
      <c r="I21" s="114"/>
      <c r="J21" s="114"/>
      <c r="K21" s="114"/>
      <c r="L21" s="114"/>
      <c r="M21" s="14"/>
    </row>
    <row r="22" spans="1:13" ht="15.75" thickBot="1" x14ac:dyDescent="0.3">
      <c r="A22" s="3"/>
      <c r="B22" s="64" t="s">
        <v>9</v>
      </c>
      <c r="C22" s="65"/>
      <c r="D22" s="66"/>
      <c r="E22" s="114"/>
      <c r="F22" s="114"/>
      <c r="G22" s="114"/>
      <c r="H22" s="114"/>
      <c r="I22" s="114"/>
      <c r="J22" s="114"/>
      <c r="K22" s="114"/>
      <c r="L22" s="114"/>
      <c r="M22" s="14"/>
    </row>
    <row r="23" spans="1:13" ht="15.75" thickBot="1" x14ac:dyDescent="0.3">
      <c r="A23" s="4"/>
      <c r="B23" s="103" t="s">
        <v>34</v>
      </c>
      <c r="C23" s="67"/>
      <c r="D23" s="68"/>
      <c r="E23" s="114"/>
      <c r="F23" s="114"/>
      <c r="G23" s="114"/>
      <c r="H23" s="114"/>
      <c r="I23" s="114"/>
      <c r="J23" s="114"/>
      <c r="K23" s="114"/>
      <c r="L23" s="114"/>
      <c r="M23" s="14"/>
    </row>
    <row r="24" spans="1:13" ht="106.5" customHeight="1" thickBot="1" x14ac:dyDescent="0.3">
      <c r="A24" s="111" t="s">
        <v>10</v>
      </c>
      <c r="B24" s="104" t="s">
        <v>35</v>
      </c>
      <c r="C24" s="105"/>
      <c r="D24" s="106"/>
      <c r="E24" s="114"/>
      <c r="F24" s="114"/>
      <c r="G24" s="114"/>
      <c r="H24" s="114"/>
      <c r="I24" s="114"/>
      <c r="J24" s="114"/>
      <c r="K24" s="114"/>
      <c r="L24" s="114"/>
      <c r="M24" s="14"/>
    </row>
    <row r="25" spans="1:13" ht="51" customHeight="1" thickBot="1" x14ac:dyDescent="0.3">
      <c r="A25" s="112" t="s">
        <v>20</v>
      </c>
      <c r="B25" s="107" t="s">
        <v>36</v>
      </c>
      <c r="C25" s="108"/>
      <c r="D25" s="109"/>
      <c r="E25" s="114"/>
      <c r="F25" s="114"/>
      <c r="G25" s="114"/>
      <c r="H25" s="114"/>
      <c r="I25" s="114"/>
      <c r="J25" s="114"/>
      <c r="K25" s="114"/>
      <c r="L25" s="114"/>
      <c r="M25" s="14"/>
    </row>
    <row r="26" spans="1:13" ht="15.75" thickBot="1" x14ac:dyDescent="0.3">
      <c r="A26" s="61" t="s">
        <v>33</v>
      </c>
      <c r="B26" s="62"/>
      <c r="C26" s="63"/>
      <c r="D26" s="114"/>
      <c r="E26" s="114"/>
      <c r="F26" s="114"/>
      <c r="G26" s="114"/>
      <c r="H26" s="114"/>
      <c r="I26" s="114"/>
      <c r="J26" s="114"/>
      <c r="K26" s="114"/>
      <c r="L26" s="114"/>
      <c r="M26" s="14"/>
    </row>
    <row r="27" spans="1:13" x14ac:dyDescent="0.25">
      <c r="A27" s="15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4"/>
    </row>
    <row r="28" spans="1:13" ht="17.25" thickBot="1" x14ac:dyDescent="0.35">
      <c r="A28" s="9" t="s">
        <v>17</v>
      </c>
      <c r="B28" s="96"/>
      <c r="C28" s="96"/>
      <c r="D28" s="113"/>
      <c r="E28" s="113"/>
      <c r="F28" s="113"/>
      <c r="G28" s="113"/>
      <c r="H28" s="113"/>
      <c r="I28" s="113"/>
      <c r="J28" s="114"/>
      <c r="K28" s="114"/>
      <c r="L28" s="114"/>
      <c r="M28" s="14"/>
    </row>
    <row r="29" spans="1:13" ht="16.5" x14ac:dyDescent="0.3">
      <c r="A29" s="11"/>
      <c r="B29" s="116"/>
      <c r="C29" s="116"/>
      <c r="D29" s="116"/>
      <c r="E29" s="116"/>
      <c r="F29" s="116"/>
      <c r="G29" s="116"/>
      <c r="H29" s="116"/>
      <c r="I29" s="116"/>
      <c r="J29" s="114"/>
      <c r="K29" s="114"/>
      <c r="L29" s="114"/>
      <c r="M29" s="14"/>
    </row>
    <row r="30" spans="1:13" ht="16.5" x14ac:dyDescent="0.3">
      <c r="A30" s="9" t="s">
        <v>18</v>
      </c>
      <c r="B30" s="96"/>
      <c r="C30" s="96"/>
      <c r="D30" s="113"/>
      <c r="E30" s="113"/>
      <c r="F30" s="113"/>
      <c r="G30" s="113"/>
      <c r="H30" s="113"/>
      <c r="I30" s="113"/>
      <c r="J30" s="114"/>
      <c r="K30" s="114"/>
      <c r="L30" s="114"/>
      <c r="M30" s="14"/>
    </row>
    <row r="31" spans="1:13" ht="16.5" x14ac:dyDescent="0.3">
      <c r="A31" s="8"/>
      <c r="B31" s="113"/>
      <c r="C31" s="113"/>
      <c r="D31" s="113"/>
      <c r="E31" s="113"/>
      <c r="F31" s="113"/>
      <c r="G31" s="113"/>
      <c r="H31" s="113"/>
      <c r="I31" s="113"/>
      <c r="J31" s="114"/>
      <c r="K31" s="114"/>
      <c r="L31" s="114"/>
      <c r="M31" s="14"/>
    </row>
    <row r="32" spans="1:13" ht="80.25" customHeight="1" thickBot="1" x14ac:dyDescent="0.35">
      <c r="A32" s="10" t="s">
        <v>32</v>
      </c>
      <c r="B32" s="90"/>
      <c r="C32" s="91"/>
      <c r="D32" s="16" t="s">
        <v>19</v>
      </c>
      <c r="E32" s="90"/>
      <c r="F32" s="91"/>
      <c r="G32" s="17"/>
      <c r="H32" s="17"/>
      <c r="I32" s="17"/>
      <c r="J32" s="17"/>
      <c r="K32" s="17"/>
      <c r="L32" s="17"/>
      <c r="M32" s="18"/>
    </row>
  </sheetData>
  <sheetProtection formatColumns="0" formatRows="0" selectLockedCells="1"/>
  <mergeCells count="36">
    <mergeCell ref="E32:F32"/>
    <mergeCell ref="B3:D3"/>
    <mergeCell ref="B4:D4"/>
    <mergeCell ref="B5:D5"/>
    <mergeCell ref="B6:D6"/>
    <mergeCell ref="B7:D7"/>
    <mergeCell ref="B8:D8"/>
    <mergeCell ref="B32:C32"/>
    <mergeCell ref="E7:G7"/>
    <mergeCell ref="B25:D25"/>
    <mergeCell ref="B28:C28"/>
    <mergeCell ref="B24:D24"/>
    <mergeCell ref="A26:C26"/>
    <mergeCell ref="C11:D11"/>
    <mergeCell ref="B30:C30"/>
    <mergeCell ref="A1:I1"/>
    <mergeCell ref="A19:G19"/>
    <mergeCell ref="B22:D22"/>
    <mergeCell ref="B23:D23"/>
    <mergeCell ref="A21:D21"/>
    <mergeCell ref="C17:D17"/>
    <mergeCell ref="C16:D16"/>
    <mergeCell ref="C15:D15"/>
    <mergeCell ref="C14:D14"/>
    <mergeCell ref="C18:D18"/>
    <mergeCell ref="A12:A13"/>
    <mergeCell ref="B12:B13"/>
    <mergeCell ref="C12:D13"/>
    <mergeCell ref="E12:E13"/>
    <mergeCell ref="F12:F13"/>
    <mergeCell ref="L12:L13"/>
    <mergeCell ref="G12:G13"/>
    <mergeCell ref="H12:H13"/>
    <mergeCell ref="I12:I13"/>
    <mergeCell ref="J12:J13"/>
    <mergeCell ref="K12:K13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2022-04-21T11:20:54Z</cp:lastPrinted>
  <dcterms:created xsi:type="dcterms:W3CDTF">2021-11-30T19:19:47Z</dcterms:created>
  <dcterms:modified xsi:type="dcterms:W3CDTF">2024-03-21T21:57:50Z</dcterms:modified>
</cp:coreProperties>
</file>