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Cenová kalkulácia - Denná časť" sheetId="1" r:id="rId1"/>
  </sheets>
  <definedNames/>
  <calcPr fullCalcOnLoad="1"/>
</workbook>
</file>

<file path=xl/sharedStrings.xml><?xml version="1.0" encoding="utf-8"?>
<sst xmlns="http://schemas.openxmlformats.org/spreadsheetml/2006/main" count="109" uniqueCount="93">
  <si>
    <t>cena na ks/m/os</t>
  </si>
  <si>
    <t>počet ks/m/os</t>
  </si>
  <si>
    <t>Termín podujatia</t>
  </si>
  <si>
    <t xml:space="preserve">Názov položky </t>
  </si>
  <si>
    <t xml:space="preserve">Popis položky </t>
  </si>
  <si>
    <t xml:space="preserve">suma spolu bez DPH  </t>
  </si>
  <si>
    <t xml:space="preserve">bez DPH SPOLU </t>
  </si>
  <si>
    <t>paušál</t>
  </si>
  <si>
    <t>požiarny dozor</t>
  </si>
  <si>
    <t>počet</t>
  </si>
  <si>
    <t>cena bez DPH</t>
  </si>
  <si>
    <t>SPOLU  bez DPH</t>
  </si>
  <si>
    <t xml:space="preserve">Miesta programu </t>
  </si>
  <si>
    <t>architekt - vizualizácie priestoru</t>
  </si>
  <si>
    <t xml:space="preserve">popis mernej jednotky </t>
  </si>
  <si>
    <t xml:space="preserve">balík služieb </t>
  </si>
  <si>
    <t>balík</t>
  </si>
  <si>
    <t>honorár</t>
  </si>
  <si>
    <t>poplatok</t>
  </si>
  <si>
    <t>P.č.</t>
  </si>
  <si>
    <t>deň</t>
  </si>
  <si>
    <t>20/8 - 24/8/2024</t>
  </si>
  <si>
    <t>Agentúrny poplatok</t>
  </si>
  <si>
    <t>imagebank / fotografie a video footage</t>
  </si>
  <si>
    <t>51st European Finance Association Meeting, Bratislava, 20/8-24/8/2024</t>
  </si>
  <si>
    <t>D</t>
  </si>
  <si>
    <t>balik</t>
  </si>
  <si>
    <t>NÁKLADY SPOLU</t>
  </si>
  <si>
    <t>Reduta, Radisson Blu Carlton Bratislava</t>
  </si>
  <si>
    <t>Popis obsahu rozpočtu:</t>
  </si>
  <si>
    <t>organizácia dennej časti podujatia: KONFERENCIE vrátane otvorenia EFA podujata - Welcome recepcie, registrácie účastníkov večerných eventov Get Together a Conference Dinner</t>
  </si>
  <si>
    <t>vizualizácie a pôdorysy s rozmiestením objektov počas eventov a podujatí celého meetingu: Konferencie v Redute, Welcome Reception v Redute</t>
  </si>
  <si>
    <t>bez prenájmov</t>
  </si>
  <si>
    <t>vysielačky</t>
  </si>
  <si>
    <t>nákup fotografií image bankov na prezentačný účel do letákov a tlačovín, nákup video footages do image loop</t>
  </si>
  <si>
    <r>
      <rPr>
        <b/>
        <sz val="20"/>
        <rFont val="Roboto Condensed Light"/>
        <family val="0"/>
      </rPr>
      <t xml:space="preserve">PERSONÁLNE A TECHNICKÉ AGENTÚRNE ZABEZPEČENIE </t>
    </r>
    <r>
      <rPr>
        <b/>
        <sz val="16"/>
        <rFont val="Roboto Condensed Light"/>
        <family val="0"/>
      </rPr>
      <t>-</t>
    </r>
  </si>
  <si>
    <t>TECHNICKÁ VÝBAVA, OSVETLENIE A OZVUČENIE PRIESTOROV</t>
  </si>
  <si>
    <t>KREATÍVNY KONCEPT</t>
  </si>
  <si>
    <t>kreatívne spracovanie konceptu eventu v podobe kreatívneho konceptu riešenia, design art director, copywriting</t>
  </si>
  <si>
    <t xml:space="preserve">Welcome reception: pred vstupom do budovy a pred Veľkou koncertnou sieňou </t>
  </si>
  <si>
    <t>KONFERENCIA RADISSON BLU CARLTON HOTEL, REDUTA  21/8-24/8 A WELCOME RECEPTION 21/8/24</t>
  </si>
  <si>
    <t>vybavenie priestoru lokácií po celý čas podujatia do konca podujatia podľa zadania</t>
  </si>
  <si>
    <t xml:space="preserve">DEKORÁCIE, REKVIZITY </t>
  </si>
  <si>
    <t>grafické práce, komplexné produkčné zabezpečenie celého podujatia KONFERENCIE A WELCOME RECEPTION</t>
  </si>
  <si>
    <t>kompletné pokrytie požiadaviek na event a organizačné a personálne zabezpečenie eventu na kľúč: kreatívny koncept a kreatívny tím, accounting, print a produkcia všetkých druhov formátov, event manažment a kompletná exekutíva eventu</t>
  </si>
  <si>
    <t xml:space="preserve">fotograf počas celý čas podujatia denná aj večerná časť </t>
  </si>
  <si>
    <t xml:space="preserve">kompletný catering: Welcome drink, alko a nealko nápoje, fly bufet, kompletné menu  </t>
  </si>
  <si>
    <t xml:space="preserve">Počty osôb pre KONFERENCIE: </t>
  </si>
  <si>
    <t>REGISTRÁCIA, 800 osôb</t>
  </si>
  <si>
    <t>HOSTESI</t>
  </si>
  <si>
    <t>ĎALŠIE POLOŽKY PODĽA REALIZÁCIE KREATÍVNEHO KONCEPTU:</t>
  </si>
  <si>
    <t xml:space="preserve">podľa vášho kreatívneho konceptu agentúry sem doplňte a špecifikujte položky, ktoré sú jeho súčasťou tak, aby boli tematicky oddelené, tj na separátne riadky </t>
  </si>
  <si>
    <t>Spolu medzisúčet: KONFERENCIE PRE 750 OS + WELCOME RECEPTION</t>
  </si>
  <si>
    <t>strava pre staff Konferencie, ktorý je na lokácii celý deň: hostesi, tech personál, produkčný personál, Reduta a Radisson; ŠTV, PIA, SO</t>
  </si>
  <si>
    <r>
      <rPr>
        <b/>
        <sz val="16"/>
        <color indexed="8"/>
        <rFont val="Roboto Condensed Light"/>
        <family val="0"/>
      </rPr>
      <t>KONFERENCIE A WELCOME RECEPTION</t>
    </r>
    <r>
      <rPr>
        <sz val="16"/>
        <color indexed="8"/>
        <rFont val="Roboto Condensed Light"/>
        <family val="0"/>
      </rPr>
      <t>: konferenciér/ moderátor</t>
    </r>
  </si>
  <si>
    <t>ohlášky podujatia na mesto / všetky časti EFA meetingu: konferencie a sprievodné eventy  / Magistrát, Staré mesto / spracovanie tlačív, vybavenie povolení; poplatky za vstupy áut dodávateľov do mesta, umiestenie agregátu</t>
  </si>
  <si>
    <t>800 osôb registrácia, verzie pre počty účastníkov na konferencii: 750 os</t>
  </si>
  <si>
    <t>NÁBYTOK</t>
  </si>
  <si>
    <t>bez DPH, s ag fee</t>
  </si>
  <si>
    <t xml:space="preserve">NÁVRH VIZUÁLNEJ IDENTITY PODUJATIA a komplexné produkčné zabezpečenie celého podujatia </t>
  </si>
  <si>
    <r>
      <rPr>
        <b/>
        <sz val="16"/>
        <color indexed="8"/>
        <rFont val="Roboto Condensed Light"/>
        <family val="0"/>
      </rPr>
      <t xml:space="preserve">WELCOME RECEPTION </t>
    </r>
    <r>
      <rPr>
        <sz val="16"/>
        <color indexed="8"/>
        <rFont val="Roboto Condensed Light"/>
        <family val="0"/>
      </rPr>
      <t xml:space="preserve">- zabezpečenie dekorácií na dotvorenie atmosféry večera </t>
    </r>
  </si>
  <si>
    <t>cena za 1/os na celý čas konferencie: OBEDY REDUTA TOTAL / 500 osôb</t>
  </si>
  <si>
    <t>PREPOČET NA JEDNOTKOVÚ CENU ZA OSOBU: REDUTA, OBEDY PRE 500 OS, KONFERENCIE PO CELÝ ČAS / 500 os</t>
  </si>
  <si>
    <t xml:space="preserve">email na mailing check in QR kód alebo iný  jednoznačný spôsob identifikácie, registračný systém, spracovanie databázy, tlačiarne, tablety, mobilné terminály, badge, onsite support registrácie </t>
  </si>
  <si>
    <r>
      <rPr>
        <b/>
        <sz val="16"/>
        <color indexed="8"/>
        <rFont val="Roboto Condensed Light"/>
        <family val="0"/>
      </rPr>
      <t>1) KONFERENCIE:</t>
    </r>
    <r>
      <rPr>
        <sz val="16"/>
        <color indexed="8"/>
        <rFont val="Roboto Condensed Light"/>
        <family val="0"/>
      </rPr>
      <t xml:space="preserve"> HOSTESI NA REGISTRÁCII A INFORMÁTORI V PRIESTORE, 2) </t>
    </r>
    <r>
      <rPr>
        <b/>
        <sz val="16"/>
        <color indexed="8"/>
        <rFont val="Roboto Condensed Light"/>
        <family val="0"/>
      </rPr>
      <t>WELCOME RECEPTION</t>
    </r>
    <r>
      <rPr>
        <sz val="16"/>
        <color indexed="8"/>
        <rFont val="Roboto Condensed Light"/>
        <family val="0"/>
      </rPr>
      <t xml:space="preserve"> - REGISTRÁCIA - minimálny počet 30 hostesov /denne počas kľúčových dní, efektívne rozložených pre jednotlivé dni, s plynulou angličtinou, gendrovo vyrovnaní</t>
    </r>
  </si>
  <si>
    <r>
      <rPr>
        <b/>
        <sz val="16"/>
        <color indexed="8"/>
        <rFont val="Roboto Condensed Light"/>
        <family val="0"/>
      </rPr>
      <t>HOSTESI PRI VSTUPE DO REDUTY A PRED  VEĽKOU SÁLOU NA WELCOME RECEPTION</t>
    </r>
    <r>
      <rPr>
        <sz val="16"/>
        <color indexed="8"/>
        <rFont val="Roboto Condensed Light"/>
        <family val="0"/>
      </rPr>
      <t xml:space="preserve"> - minimálny počet 4 hostesiek / hostesov s plynulou angličtinou, elegantné formálne oblečenie pre hostesky a hostesov</t>
    </r>
  </si>
  <si>
    <r>
      <rPr>
        <b/>
        <sz val="16"/>
        <color indexed="8"/>
        <rFont val="Roboto Condensed Light"/>
        <family val="0"/>
      </rPr>
      <t>KONFERENCIA REDUTA,</t>
    </r>
    <r>
      <rPr>
        <sz val="16"/>
        <color indexed="8"/>
        <rFont val="Roboto Condensed Light"/>
        <family val="0"/>
      </rPr>
      <t xml:space="preserve"> zabezpečenie komplexných cateringových služieb počas celého trvania podujatia pre 500 osôb </t>
    </r>
  </si>
  <si>
    <r>
      <rPr>
        <b/>
        <sz val="16"/>
        <color indexed="8"/>
        <rFont val="Roboto Condensed Light"/>
        <family val="0"/>
      </rPr>
      <t>WELCOME RECEPTION REDUTA</t>
    </r>
    <r>
      <rPr>
        <sz val="16"/>
        <color indexed="8"/>
        <rFont val="Roboto Condensed Light"/>
        <family val="0"/>
      </rPr>
      <t xml:space="preserve"> - Produkčné zabezpečenie cateringových služieb, dodanie komplexných cateringových služieb, pre 450 osôb</t>
    </r>
  </si>
  <si>
    <t>1 osoba, fotodokumentácia podujatia: 21/8-23/8/24, tj 3dni od 9hod do 17hod a následne večerný networking od 19-23hod: konferenice, Welcome reception</t>
  </si>
  <si>
    <t>cena s DPH</t>
  </si>
  <si>
    <t>v počte minimálne 15ks denne, z toho  Reduta min 10ks, Radisson min 5ks</t>
  </si>
  <si>
    <r>
      <t>Príloha č. 3 zmluvy č. C-NBS1-000-096-497
na zabezpečenie organizácie podujatia EFA 2024 – denná časť</t>
    </r>
    <r>
      <rPr>
        <sz val="24"/>
        <color indexed="10"/>
        <rFont val="Roboto Condensed Light"/>
        <family val="0"/>
      </rPr>
      <t xml:space="preserve"> 
</t>
    </r>
    <r>
      <rPr>
        <sz val="24"/>
        <color indexed="9"/>
        <rFont val="Roboto Condensed Light"/>
        <family val="0"/>
      </rPr>
      <t>Cenová kalkulácia - realizácia DENNEJ ČASTI podujatia: konferencie, registrácia pred Welcome reception a Welcome reception, registrácie na večerých eventoch</t>
    </r>
  </si>
  <si>
    <r>
      <t>ženy: elegantné šaty alebo kostým 1 farba (BW), muži čierny smoking; </t>
    </r>
    <r>
      <rPr>
        <sz val="16"/>
        <rFont val="Roboto Condensed Light"/>
        <family val="0"/>
      </rPr>
      <t>príp.</t>
    </r>
    <r>
      <rPr>
        <sz val="16"/>
        <color indexed="10"/>
        <rFont val="Roboto Condensed Light"/>
        <family val="0"/>
      </rPr>
      <t xml:space="preserve"> </t>
    </r>
    <r>
      <rPr>
        <sz val="16"/>
        <color indexed="8"/>
        <rFont val="Roboto Condensed Light"/>
        <family val="0"/>
      </rPr>
      <t>prenájom kostýmov: topánky, top, sukňa, nohavice, vyčistenie</t>
    </r>
  </si>
  <si>
    <r>
      <rPr>
        <b/>
        <sz val="16"/>
        <color indexed="8"/>
        <rFont val="Roboto Condensed Light"/>
        <family val="0"/>
      </rPr>
      <t xml:space="preserve">STRAVA PRE STAFF </t>
    </r>
    <r>
      <rPr>
        <sz val="16"/>
        <color indexed="8"/>
        <rFont val="Roboto Condensed Light"/>
        <family val="0"/>
      </rPr>
      <t>KONFERENCIE A DOKTORANDOV</t>
    </r>
    <r>
      <rPr>
        <sz val="16"/>
        <color indexed="8"/>
        <rFont val="Roboto Condensed Light"/>
        <family val="0"/>
      </rPr>
      <t xml:space="preserve"> </t>
    </r>
    <r>
      <rPr>
        <sz val="16"/>
        <color indexed="15"/>
        <rFont val="Roboto Condensed Light"/>
        <family val="0"/>
      </rPr>
      <t xml:space="preserve">- </t>
    </r>
    <r>
      <rPr>
        <sz val="16"/>
        <rFont val="Roboto Condensed Light"/>
        <family val="0"/>
      </rPr>
      <t xml:space="preserve">poskytnutá v priestoroch Reduta </t>
    </r>
  </si>
  <si>
    <t>manažment ohlášok podujatí a eventov na príslušných mestských častiach / mesto a magistrát, vybavenie vstupov a povolení, umiestnenie agregátu; povolenie na vjazd do mesta</t>
  </si>
  <si>
    <r>
      <t>coffee breaky,</t>
    </r>
    <r>
      <rPr>
        <sz val="16"/>
        <color indexed="10"/>
        <rFont val="Roboto Condensed Light"/>
        <family val="0"/>
      </rPr>
      <t xml:space="preserve"> </t>
    </r>
    <r>
      <rPr>
        <sz val="16"/>
        <rFont val="Roboto Condensed Light"/>
        <family val="0"/>
      </rPr>
      <t>obedy ŠTV, PIA, SO 22/8-24/8 (v sobotu obed formou rich coffee break): coffee breaks a nealkoholické a teplé nápoje; obedy: bufetové stoly teplé a studené, šalátový bar, prílohy, dezerty, nealkoholické nápoje a teplé nápoje, vrátane inventáru a dopravy; pre 500 osôb</t>
    </r>
  </si>
  <si>
    <r>
      <rPr>
        <b/>
        <sz val="16"/>
        <rFont val="Roboto Condensed Light"/>
        <family val="0"/>
      </rPr>
      <t>REDUTA:</t>
    </r>
    <r>
      <rPr>
        <sz val="16"/>
        <rFont val="Roboto Condensed Light"/>
        <family val="0"/>
      </rPr>
      <t xml:space="preserve"> Veľká koncerntá sieň, Malá sála, Stĺpová sála / Galéria, Zborovňa, Komorné štúdio, priestory mimo foyer, Bjornsonovo nádvorie. Zabezpečenie agregátu, montáž, demontáž, zabezpečenie  Wifi; </t>
    </r>
    <r>
      <rPr>
        <b/>
        <sz val="16"/>
        <rFont val="Roboto Condensed Light"/>
        <family val="0"/>
      </rPr>
      <t>RADISSON:</t>
    </r>
    <r>
      <rPr>
        <sz val="16"/>
        <rFont val="Roboto Condensed Light"/>
        <family val="0"/>
      </rPr>
      <t xml:space="preserve"> technické vybavenie všetkých konferenčných miestností: video réžia, zvučenie, PC, montáž, demontáž, doprava, </t>
    </r>
    <r>
      <rPr>
        <b/>
        <sz val="16"/>
        <rFont val="Roboto Condensed Light"/>
        <family val="0"/>
      </rPr>
      <t>WELCOME RECEPTION</t>
    </r>
    <r>
      <rPr>
        <sz val="16"/>
        <rFont val="Roboto Condensed Light"/>
        <family val="0"/>
      </rPr>
      <t xml:space="preserve">: zvuk, svetlá foyer a Malá sála, reprodukovaná hudba pri príchode hostí a počas rautu </t>
    </r>
  </si>
  <si>
    <r>
      <t>kompletný branding konferencie, grafiky a animácie na konferencie (na LEDky, navigáciu,</t>
    </r>
    <r>
      <rPr>
        <sz val="16"/>
        <color indexed="10"/>
        <rFont val="Roboto Condensed Light"/>
        <family val="0"/>
      </rPr>
      <t xml:space="preserve"> </t>
    </r>
    <r>
      <rPr>
        <sz val="16"/>
        <rFont val="Roboto Condensed Light"/>
        <family val="0"/>
      </rPr>
      <t>“graficke predely-animacie” medzi prednaskami.,</t>
    </r>
    <r>
      <rPr>
        <sz val="16"/>
        <color indexed="8"/>
        <rFont val="Roboto Condensed Light"/>
        <family val="0"/>
      </rPr>
      <t xml:space="preserve"> stojany pred konferenčné miestnosti, merchandise, DTP,  tlačoviny letáky, brožúra tlačená 700ks s programom EFA podujatia ( finalny format A5, V1, 92 stran A5, tj 23 listov A4, 4+4, 135 ONL - len tlač; press data dodá Obstarávateľ),   bulletin Slovenskej filharmónie, menu karty, menovky na stoly, šnúrky na krk, PVC puzdro na badge, písacie potreby (perá, bloky), LED animácia do Malej sály počas Welcome reception</t>
    </r>
  </si>
  <si>
    <t>s DPH</t>
  </si>
  <si>
    <t>bez DPH</t>
  </si>
  <si>
    <t>Welcome reception:  welcome stena, dekorácie priestor foyer, dekorácie Veľkej koncertnej sály, toaletné sety, kytica pre sólistu Slovenskej filharmónie.</t>
  </si>
  <si>
    <r>
      <rPr>
        <b/>
        <sz val="16"/>
        <color indexed="8"/>
        <rFont val="Roboto Condensed Light"/>
        <family val="0"/>
      </rPr>
      <t>KONFERENCIA:</t>
    </r>
    <r>
      <rPr>
        <sz val="16"/>
        <color indexed="8"/>
        <rFont val="Roboto Condensed Light"/>
        <family val="0"/>
      </rPr>
      <t xml:space="preserve"> technická výbava, ozvučenie a osvetlenie priestorov, v ktorých sa podujatie uskutoční: 9 miestností spolu, 5 miestností Reduta, 4 miestnosti Radisson Blu Carlton a ostatné priestory, </t>
    </r>
    <r>
      <rPr>
        <b/>
        <sz val="16"/>
        <color indexed="8"/>
        <rFont val="Roboto Condensed Light"/>
        <family val="0"/>
      </rPr>
      <t>WELCOME RECEPTION</t>
    </r>
    <r>
      <rPr>
        <sz val="16"/>
        <color indexed="8"/>
        <rFont val="Roboto Condensed Light"/>
        <family val="0"/>
      </rPr>
      <t xml:space="preserve"> - priestory Reduty, extra Malá sála</t>
    </r>
  </si>
  <si>
    <r>
      <rPr>
        <b/>
        <sz val="16"/>
        <rFont val="Roboto Condensed Light"/>
        <family val="0"/>
      </rPr>
      <t xml:space="preserve">REDUTA, RADISSON: </t>
    </r>
    <r>
      <rPr>
        <sz val="16"/>
        <rFont val="Roboto Condensed Light"/>
        <family val="0"/>
      </rPr>
      <t>20/8 -  prípravný deň, príprava /set up priestorov  21/8-24/8 - konanie podujatia, event manažment, produkčné zabezpečenie priestoru - KONFERENCIE AJ WELCOME RECEPTION</t>
    </r>
  </si>
  <si>
    <r>
      <rPr>
        <b/>
        <sz val="16"/>
        <rFont val="Roboto Condensed Light"/>
        <family val="0"/>
      </rPr>
      <t>WELCOME RECEPTION:</t>
    </r>
    <r>
      <rPr>
        <sz val="16"/>
        <rFont val="Roboto Condensed Light"/>
        <family val="0"/>
      </rPr>
      <t xml:space="preserve"> úvodný a záverečný vstup pred koncertom, vyzvanie na príhovor, </t>
    </r>
    <r>
      <rPr>
        <b/>
        <sz val="16"/>
        <rFont val="Roboto Condensed Light"/>
        <family val="0"/>
      </rPr>
      <t>KONFERENCIE:</t>
    </r>
    <r>
      <rPr>
        <sz val="16"/>
        <rFont val="Roboto Condensed Light"/>
        <family val="0"/>
      </rPr>
      <t xml:space="preserve"> piatok 23/8, Keynote Address /Prize Ceremony moderovanie pred /počas/po prezentácii </t>
    </r>
  </si>
  <si>
    <t>CATERING: 1) KONFERENCIA  REDUTA, 500 os, 2) Welcome reception, 3) strava staff</t>
  </si>
  <si>
    <t>registrácia na registračných pultoch (Reduta, Radisson Blu Carlton), informátori v priestore, Welcome reception registrácia</t>
  </si>
  <si>
    <r>
      <rPr>
        <b/>
        <sz val="16"/>
        <color indexed="8"/>
        <rFont val="Roboto Condensed Light"/>
        <family val="0"/>
      </rPr>
      <t xml:space="preserve">WELCOME RECEPTION: </t>
    </r>
    <r>
      <rPr>
        <sz val="16"/>
        <color indexed="8"/>
        <rFont val="Roboto Condensed Light"/>
        <family val="0"/>
      </rPr>
      <t>ELEGANTNÉ OBLEČENIE PRE HOSTESOV 4 OS</t>
    </r>
  </si>
  <si>
    <t xml:space="preserve"> RADISSON BLU CARLTON - počas konferencie STV-PIA 22-23/8 (nad 300os), od 9hod- 17hod, 2os</t>
  </si>
  <si>
    <t xml:space="preserve">kreatívny koncept dennej časti podujatia: Konferencie a Welcome reception, grafický dizajn, kreatívny koncept celého podujatia, kreatívny návrh všetkých formátov, brandingu, všetky navrhnuté komunikačné formáty - animované aj statické a priestorové, copywriting,  </t>
  </si>
  <si>
    <t>Zabezpečenie elektronickej registrácie hostí pred podujatím: mailing s check-in QR kódom/alebo iným  jednoznačným spôsobom identifikácie; počas celého trvania podujatia: konferencie Radisson Blu Carlton od STR 21/8 od 8:hod, Reduta od STR 21/8 od 17:30 hod Welcome reception, konferencie ŠTV, PIA, SO (22-24/8) od 8:00 hod;  registrácia Get together ŠTV 22/8, Conference Dinner PIA 23/8, databázový manažment</t>
  </si>
  <si>
    <r>
      <rPr>
        <b/>
        <sz val="16"/>
        <rFont val="Roboto Condensed Light"/>
        <family val="0"/>
      </rPr>
      <t>KONFERENCIA REDUTA:</t>
    </r>
    <r>
      <rPr>
        <sz val="16"/>
        <rFont val="Roboto Condensed Light"/>
        <family val="0"/>
      </rPr>
      <t xml:space="preserve"> Nábytkom vybavujeme: vstupný foyer, cateringový priestor, 5 konferenčných miestností, Bjornsonovo nádvorie a  VIP salónik; </t>
    </r>
    <r>
      <rPr>
        <b/>
        <sz val="16"/>
        <rFont val="Roboto Condensed Light"/>
        <family val="0"/>
      </rPr>
      <t xml:space="preserve">RADISSON BLU CARLTON: </t>
    </r>
    <r>
      <rPr>
        <sz val="16"/>
        <rFont val="Roboto Condensed Light"/>
        <family val="0"/>
      </rPr>
      <t>nábytkom vybavujeme: vstupný foyer - registrácia, 4 konferenčné miestnosti: SB a stolička pre technika a prednášajceho;</t>
    </r>
    <r>
      <rPr>
        <b/>
        <sz val="16"/>
        <rFont val="Roboto Condensed Light"/>
        <family val="0"/>
      </rPr>
      <t xml:space="preserve"> WELCOME RECEPTION REDUTA:</t>
    </r>
    <r>
      <rPr>
        <sz val="16"/>
        <rFont val="Roboto Condensed Light"/>
        <family val="0"/>
      </rPr>
      <t xml:space="preserve">  doplnenie nábytku - Malá sála, SB stoly pred vstup do Reduty a pred Veľkú koncertnú sálu pre vítanie hostí a odovzdanie buletínu ku koncertu pred Veľkou sálou.</t>
    </r>
  </si>
  <si>
    <t xml:space="preserve">databazovy marketing, updaty webstránky EFA a naplnenie obsahu brandovanej aplikácie Conference 4 me </t>
  </si>
  <si>
    <t>updaty webstránky EFA podujatia, editovanie podľa potreby, databázový a operatívny manažment nadväzujúci na registračný tool: príprava databáz na podujatie (badge na konferencie, večerné eventy), naplnenie obsahu aplikácie Conference 4 me</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</si>
</sst>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 #,##0_)\ _€_ ;_ * \(#,##0\)\ _€_ ;_ * &quot;-&quot;_)\ _€_ ;_ @_ "/>
    <numFmt numFmtId="179" formatCode="_ * #,##0.00_)\ _€_ ;_ * \(#,##0.00\)\ _€_ ;_ * &quot;-&quot;??_)\ _€_ ;_ @_ "/>
    <numFmt numFmtId="180" formatCode="_-* #,##0\ _€_-;\-* #,##0\ _€_-;_-* &quot;-&quot;\ _€_-;_-@_-"/>
    <numFmt numFmtId="181" formatCode="_-* #,##0.00\ _€_-;\-* #,##0.00\ _€_-;_-* &quot;-&quot;??\ _€_-;_-@_-"/>
    <numFmt numFmtId="182" formatCode="#,##0.00\ &quot;€&quot;"/>
    <numFmt numFmtId="183" formatCode="#,##0.00\ [$€-41B]"/>
    <numFmt numFmtId="184" formatCode="_-* #,##0.00\ [$€-1]_-;\-* #,##0.00\ [$€-1]_-;_-* &quot;-&quot;??\ [$€-1]_-;_-@_-"/>
    <numFmt numFmtId="185" formatCode="#,##0&quot; Sk&quot;"/>
    <numFmt numFmtId="186" formatCode="#,##0\ &quot;€&quot;"/>
    <numFmt numFmtId="187" formatCode="\P\r\a\vd\a;&quot;Pravda&quot;;&quot;Nepravda&quot;"/>
    <numFmt numFmtId="188" formatCode="[$€-2]\ #\ ##,000_);[Red]\([$¥€-2]\ #\ ##,000\)"/>
    <numFmt numFmtId="189" formatCode="_ * #,##0.00_)\ [$€-1]_ ;_ * \(#,##0.00\)\ [$€-1]_ ;_ * &quot;-&quot;??_)\ [$€-1]_ ;_ @_ "/>
    <numFmt numFmtId="190" formatCode="mmm/yyyy"/>
    <numFmt numFmtId="191" formatCode="[$€]#,##0.00"/>
    <numFmt numFmtId="192" formatCode="#,##0.00\ [$EUR]"/>
    <numFmt numFmtId="193" formatCode="#,##0\ _€"/>
    <numFmt numFmtId="194" formatCode="#,##0.00\ _€"/>
  </numFmts>
  <fonts count="93">
    <font>
      <sz val="11"/>
      <color theme="1"/>
      <name val="Calibri"/>
      <family val="2"/>
    </font>
    <font>
      <sz val="12"/>
      <color indexed="8"/>
      <name val="Calibri"/>
      <family val="2"/>
    </font>
    <font>
      <sz val="10"/>
      <name val="Arial CE"/>
      <family val="0"/>
    </font>
    <font>
      <sz val="16"/>
      <name val="Roboto Condensed Light"/>
      <family val="0"/>
    </font>
    <font>
      <b/>
      <sz val="16"/>
      <name val="Roboto Condensed Light"/>
      <family val="0"/>
    </font>
    <font>
      <b/>
      <sz val="20"/>
      <name val="Roboto Condensed Light"/>
      <family val="0"/>
    </font>
    <font>
      <sz val="16"/>
      <color indexed="8"/>
      <name val="Roboto Condensed Light"/>
      <family val="0"/>
    </font>
    <font>
      <b/>
      <sz val="16"/>
      <color indexed="8"/>
      <name val="Roboto Condensed Light"/>
      <family val="0"/>
    </font>
    <font>
      <sz val="16"/>
      <color indexed="10"/>
      <name val="Roboto Condensed Light"/>
      <family val="0"/>
    </font>
    <font>
      <sz val="24"/>
      <color indexed="9"/>
      <name val="Roboto Condensed Light"/>
      <family val="0"/>
    </font>
    <font>
      <sz val="24"/>
      <color indexed="10"/>
      <name val="Roboto Condensed Light"/>
      <family val="0"/>
    </font>
    <font>
      <sz val="16"/>
      <color indexed="15"/>
      <name val="Roboto Condensed Light"/>
      <family val="0"/>
    </font>
    <font>
      <b/>
      <sz val="14"/>
      <name val="Roboto Condensed Light"/>
      <family val="0"/>
    </font>
    <font>
      <sz val="11"/>
      <color indexed="8"/>
      <name val="Calibri"/>
      <family val="2"/>
    </font>
    <font>
      <sz val="12"/>
      <color indexed="9"/>
      <name val="Calibri"/>
      <family val="2"/>
    </font>
    <font>
      <sz val="12"/>
      <color indexed="14"/>
      <name val="Calibri"/>
      <family val="2"/>
    </font>
    <font>
      <b/>
      <sz val="12"/>
      <color indexed="52"/>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b/>
      <sz val="12"/>
      <color indexed="9"/>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sz val="18"/>
      <color indexed="8"/>
      <name val="Roboto Condensed Light"/>
      <family val="0"/>
    </font>
    <font>
      <sz val="14"/>
      <color indexed="8"/>
      <name val="Roboto Condensed Light"/>
      <family val="0"/>
    </font>
    <font>
      <sz val="20"/>
      <color indexed="9"/>
      <name val="Roboto Condensed Light"/>
      <family val="0"/>
    </font>
    <font>
      <sz val="20"/>
      <color indexed="8"/>
      <name val="Roboto Condensed Light"/>
      <family val="0"/>
    </font>
    <font>
      <sz val="14"/>
      <color indexed="10"/>
      <name val="Roboto Condensed Light"/>
      <family val="0"/>
    </font>
    <font>
      <sz val="14"/>
      <color indexed="17"/>
      <name val="Roboto Condensed Light"/>
      <family val="0"/>
    </font>
    <font>
      <sz val="14"/>
      <color indexed="21"/>
      <name val="Roboto Condensed Light"/>
      <family val="0"/>
    </font>
    <font>
      <sz val="18"/>
      <color indexed="10"/>
      <name val="Roboto Condensed Light"/>
      <family val="0"/>
    </font>
    <font>
      <b/>
      <sz val="18"/>
      <color indexed="10"/>
      <name val="Roboto Condensed Light"/>
      <family val="0"/>
    </font>
    <font>
      <b/>
      <sz val="14"/>
      <color indexed="8"/>
      <name val="Roboto Condensed Light"/>
      <family val="0"/>
    </font>
    <font>
      <b/>
      <sz val="18"/>
      <color indexed="8"/>
      <name val="Roboto Condensed Light"/>
      <family val="0"/>
    </font>
    <font>
      <b/>
      <sz val="20"/>
      <color indexed="8"/>
      <name val="Roboto Condensed Light"/>
      <family val="0"/>
    </font>
    <font>
      <b/>
      <sz val="22"/>
      <color indexed="8"/>
      <name val="Roboto Condensed Light"/>
      <family val="0"/>
    </font>
    <font>
      <b/>
      <sz val="14"/>
      <color indexed="9"/>
      <name val="Roboto Condensed Light"/>
      <family val="0"/>
    </font>
    <font>
      <b/>
      <sz val="16"/>
      <color indexed="9"/>
      <name val="Roboto Condensed Light"/>
      <family val="0"/>
    </font>
    <font>
      <sz val="16"/>
      <color indexed="9"/>
      <name val="Roboto Condensed Light"/>
      <family val="0"/>
    </font>
    <font>
      <b/>
      <sz val="20"/>
      <color indexed="9"/>
      <name val="Roboto Condensed Light"/>
      <family val="0"/>
    </font>
    <font>
      <b/>
      <sz val="16"/>
      <color indexed="10"/>
      <name val="Roboto Condensed Light"/>
      <family val="0"/>
    </font>
    <font>
      <sz val="12"/>
      <color theme="1"/>
      <name val="Calibri"/>
      <family val="2"/>
    </font>
    <font>
      <sz val="12"/>
      <color theme="0"/>
      <name val="Calibri"/>
      <family val="2"/>
    </font>
    <font>
      <sz val="12"/>
      <color rgb="FF9C0006"/>
      <name val="Calibri"/>
      <family val="2"/>
    </font>
    <font>
      <b/>
      <sz val="12"/>
      <color rgb="FFFA7D0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b/>
      <sz val="12"/>
      <color theme="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8"/>
      <color theme="1"/>
      <name val="Roboto Condensed Light"/>
      <family val="0"/>
    </font>
    <font>
      <sz val="14"/>
      <color theme="1"/>
      <name val="Roboto Condensed Light"/>
      <family val="0"/>
    </font>
    <font>
      <sz val="20"/>
      <color theme="0"/>
      <name val="Roboto Condensed Light"/>
      <family val="0"/>
    </font>
    <font>
      <sz val="20"/>
      <color theme="1"/>
      <name val="Roboto Condensed Light"/>
      <family val="0"/>
    </font>
    <font>
      <sz val="14"/>
      <color rgb="FFFF0000"/>
      <name val="Roboto Condensed Light"/>
      <family val="0"/>
    </font>
    <font>
      <sz val="16"/>
      <color theme="1"/>
      <name val="Roboto Condensed Light"/>
      <family val="0"/>
    </font>
    <font>
      <sz val="14"/>
      <color rgb="FF008000"/>
      <name val="Roboto Condensed Light"/>
      <family val="0"/>
    </font>
    <font>
      <sz val="16"/>
      <color theme="1" tint="0.04998999834060669"/>
      <name val="Roboto Condensed Light"/>
      <family val="0"/>
    </font>
    <font>
      <sz val="14"/>
      <color rgb="FF00B050"/>
      <name val="Roboto Condensed Light"/>
      <family val="0"/>
    </font>
    <font>
      <sz val="16"/>
      <color rgb="FFFF0000"/>
      <name val="Roboto Condensed Light"/>
      <family val="0"/>
    </font>
    <font>
      <sz val="18"/>
      <color rgb="FFFF0000"/>
      <name val="Roboto Condensed Light"/>
      <family val="0"/>
    </font>
    <font>
      <b/>
      <sz val="18"/>
      <color rgb="FFFF0000"/>
      <name val="Roboto Condensed Light"/>
      <family val="0"/>
    </font>
    <font>
      <b/>
      <sz val="16"/>
      <color theme="1"/>
      <name val="Roboto Condensed Light"/>
      <family val="0"/>
    </font>
    <font>
      <b/>
      <sz val="14"/>
      <color theme="1"/>
      <name val="Roboto Condensed Light"/>
      <family val="0"/>
    </font>
    <font>
      <b/>
      <sz val="18"/>
      <color theme="1"/>
      <name val="Roboto Condensed Light"/>
      <family val="0"/>
    </font>
    <font>
      <b/>
      <sz val="20"/>
      <color theme="1"/>
      <name val="Roboto Condensed Light"/>
      <family val="0"/>
    </font>
    <font>
      <b/>
      <sz val="22"/>
      <color theme="1"/>
      <name val="Roboto Condensed Light"/>
      <family val="0"/>
    </font>
    <font>
      <b/>
      <sz val="14"/>
      <color theme="0"/>
      <name val="Roboto Condensed Light"/>
      <family val="0"/>
    </font>
    <font>
      <b/>
      <sz val="16"/>
      <color theme="0"/>
      <name val="Roboto Condensed Light"/>
      <family val="0"/>
    </font>
    <font>
      <sz val="16"/>
      <color theme="0"/>
      <name val="Roboto Condensed Light"/>
      <family val="0"/>
    </font>
    <font>
      <b/>
      <sz val="20"/>
      <color theme="0"/>
      <name val="Roboto Condensed Light"/>
      <family val="0"/>
    </font>
    <font>
      <b/>
      <sz val="16"/>
      <color rgb="FFFF0000"/>
      <name val="Roboto Condensed Light"/>
      <family val="0"/>
    </font>
    <font>
      <sz val="16"/>
      <color rgb="FF000000"/>
      <name val="Roboto Condensed Light"/>
      <family val="0"/>
    </font>
    <font>
      <sz val="24"/>
      <color theme="0"/>
      <name val="Roboto Condensed Light"/>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theme="2"/>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style="thin"/>
      <right style="medium"/>
      <top style="medium"/>
      <bottom style="thin"/>
    </border>
  </borders>
  <cellStyleXfs count="64">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5" applyNumberFormat="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pplyNumberFormat="0" applyFill="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72">
    <xf numFmtId="0" fontId="0" fillId="0" borderId="0" xfId="0" applyFont="1" applyAlignment="1">
      <alignment/>
    </xf>
    <xf numFmtId="0" fontId="69" fillId="0" borderId="0" xfId="0" applyFont="1" applyFill="1" applyBorder="1" applyAlignment="1">
      <alignment/>
    </xf>
    <xf numFmtId="0" fontId="69" fillId="0" borderId="0" xfId="0" applyFont="1" applyAlignment="1">
      <alignment/>
    </xf>
    <xf numFmtId="0" fontId="70" fillId="0" borderId="0" xfId="0" applyFont="1" applyFill="1" applyBorder="1" applyAlignment="1">
      <alignment/>
    </xf>
    <xf numFmtId="0" fontId="70" fillId="0" borderId="0" xfId="0" applyFont="1" applyAlignment="1">
      <alignment/>
    </xf>
    <xf numFmtId="16" fontId="71" fillId="33" borderId="10" xfId="0" applyNumberFormat="1" applyFont="1" applyFill="1" applyBorder="1" applyAlignment="1">
      <alignment/>
    </xf>
    <xf numFmtId="16" fontId="71" fillId="33" borderId="11" xfId="0" applyNumberFormat="1" applyFont="1" applyFill="1" applyBorder="1" applyAlignment="1">
      <alignment horizontal="left"/>
    </xf>
    <xf numFmtId="16" fontId="71" fillId="33" borderId="11" xfId="0" applyNumberFormat="1" applyFont="1" applyFill="1" applyBorder="1" applyAlignment="1">
      <alignment horizontal="right"/>
    </xf>
    <xf numFmtId="2" fontId="71" fillId="33" borderId="11" xfId="0" applyNumberFormat="1" applyFont="1" applyFill="1" applyBorder="1" applyAlignment="1">
      <alignment horizontal="center"/>
    </xf>
    <xf numFmtId="170" fontId="71" fillId="33" borderId="11" xfId="0" applyNumberFormat="1" applyFont="1" applyFill="1" applyBorder="1" applyAlignment="1">
      <alignment horizontal="right"/>
    </xf>
    <xf numFmtId="170" fontId="71" fillId="33" borderId="12" xfId="0" applyNumberFormat="1" applyFont="1" applyFill="1" applyBorder="1" applyAlignment="1">
      <alignment horizontal="right"/>
    </xf>
    <xf numFmtId="0" fontId="72" fillId="0" borderId="0" xfId="0" applyFont="1" applyFill="1" applyBorder="1" applyAlignment="1">
      <alignment/>
    </xf>
    <xf numFmtId="0" fontId="72" fillId="0" borderId="0" xfId="0" applyFont="1" applyAlignment="1">
      <alignment/>
    </xf>
    <xf numFmtId="0" fontId="70" fillId="0" borderId="11" xfId="0" applyFont="1" applyFill="1" applyBorder="1" applyAlignment="1">
      <alignment/>
    </xf>
    <xf numFmtId="2" fontId="3" fillId="0" borderId="11" xfId="0" applyNumberFormat="1" applyFont="1" applyFill="1" applyBorder="1" applyAlignment="1">
      <alignment horizontal="center"/>
    </xf>
    <xf numFmtId="170" fontId="3" fillId="0" borderId="11" xfId="0" applyNumberFormat="1" applyFont="1" applyFill="1" applyBorder="1" applyAlignment="1">
      <alignment horizontal="right"/>
    </xf>
    <xf numFmtId="0" fontId="70" fillId="0" borderId="0" xfId="0" applyFont="1" applyFill="1" applyAlignment="1">
      <alignment/>
    </xf>
    <xf numFmtId="0" fontId="73" fillId="0" borderId="0" xfId="0" applyFont="1" applyFill="1" applyBorder="1" applyAlignment="1">
      <alignment/>
    </xf>
    <xf numFmtId="0" fontId="73" fillId="0" borderId="0" xfId="0" applyFont="1" applyAlignment="1">
      <alignment/>
    </xf>
    <xf numFmtId="182" fontId="3" fillId="34" borderId="11" xfId="0" applyNumberFormat="1" applyFont="1" applyFill="1" applyBorder="1" applyAlignment="1">
      <alignment horizontal="left"/>
    </xf>
    <xf numFmtId="182" fontId="3" fillId="34" borderId="11" xfId="0" applyNumberFormat="1" applyFont="1" applyFill="1" applyBorder="1" applyAlignment="1">
      <alignment horizontal="right"/>
    </xf>
    <xf numFmtId="2" fontId="3" fillId="34" borderId="11" xfId="0" applyNumberFormat="1" applyFont="1" applyFill="1" applyBorder="1" applyAlignment="1">
      <alignment horizontal="center"/>
    </xf>
    <xf numFmtId="170" fontId="3" fillId="34" borderId="11" xfId="0" applyNumberFormat="1" applyFont="1" applyFill="1" applyBorder="1" applyAlignment="1">
      <alignment horizontal="right"/>
    </xf>
    <xf numFmtId="170" fontId="73" fillId="0" borderId="0" xfId="0" applyNumberFormat="1" applyFont="1" applyFill="1" applyBorder="1" applyAlignment="1">
      <alignment/>
    </xf>
    <xf numFmtId="0" fontId="74" fillId="0" borderId="10" xfId="57" applyFont="1" applyFill="1" applyBorder="1" applyAlignment="1">
      <alignment horizontal="left" wrapText="1"/>
    </xf>
    <xf numFmtId="0" fontId="74" fillId="0" borderId="11" xfId="57" applyFont="1" applyFill="1" applyBorder="1" applyAlignment="1">
      <alignment horizontal="right" wrapText="1"/>
    </xf>
    <xf numFmtId="1" fontId="74" fillId="0" borderId="11" xfId="57" applyNumberFormat="1" applyFont="1" applyFill="1" applyBorder="1" applyAlignment="1">
      <alignment horizontal="center" wrapText="1"/>
    </xf>
    <xf numFmtId="170" fontId="74" fillId="0" borderId="11" xfId="0" applyNumberFormat="1" applyFont="1" applyFill="1" applyBorder="1" applyAlignment="1">
      <alignment horizontal="right"/>
    </xf>
    <xf numFmtId="0" fontId="74" fillId="0" borderId="10" xfId="57" applyFont="1" applyFill="1" applyBorder="1" applyAlignment="1">
      <alignment wrapText="1"/>
    </xf>
    <xf numFmtId="1" fontId="74" fillId="0" borderId="11" xfId="0" applyNumberFormat="1" applyFont="1" applyFill="1" applyBorder="1" applyAlignment="1">
      <alignment horizontal="center"/>
    </xf>
    <xf numFmtId="0" fontId="70" fillId="0" borderId="11" xfId="0" applyFont="1" applyBorder="1" applyAlignment="1">
      <alignment/>
    </xf>
    <xf numFmtId="16" fontId="74" fillId="0" borderId="11" xfId="0" applyNumberFormat="1" applyFont="1" applyFill="1" applyBorder="1" applyAlignment="1">
      <alignment horizontal="left" wrapText="1"/>
    </xf>
    <xf numFmtId="16" fontId="74" fillId="0" borderId="11" xfId="0" applyNumberFormat="1" applyFont="1" applyFill="1" applyBorder="1" applyAlignment="1">
      <alignment horizontal="right" wrapText="1"/>
    </xf>
    <xf numFmtId="1" fontId="74" fillId="35" borderId="11" xfId="0" applyNumberFormat="1" applyFont="1" applyFill="1" applyBorder="1" applyAlignment="1">
      <alignment horizontal="center"/>
    </xf>
    <xf numFmtId="0" fontId="75" fillId="0" borderId="0" xfId="0" applyFont="1" applyFill="1" applyBorder="1" applyAlignment="1">
      <alignment/>
    </xf>
    <xf numFmtId="0" fontId="75" fillId="0" borderId="11" xfId="0" applyFont="1" applyFill="1" applyBorder="1" applyAlignment="1">
      <alignment/>
    </xf>
    <xf numFmtId="182" fontId="3" fillId="0" borderId="11" xfId="0" applyNumberFormat="1" applyFont="1" applyFill="1" applyBorder="1" applyAlignment="1">
      <alignment horizontal="right" wrapText="1"/>
    </xf>
    <xf numFmtId="1" fontId="3" fillId="0" borderId="11" xfId="0" applyNumberFormat="1" applyFont="1" applyFill="1" applyBorder="1" applyAlignment="1">
      <alignment horizontal="center"/>
    </xf>
    <xf numFmtId="182" fontId="3" fillId="0" borderId="11" xfId="0" applyNumberFormat="1" applyFont="1" applyFill="1" applyBorder="1" applyAlignment="1">
      <alignment horizontal="left"/>
    </xf>
    <xf numFmtId="182" fontId="3" fillId="0" borderId="11" xfId="0" applyNumberFormat="1" applyFont="1" applyFill="1" applyBorder="1" applyAlignment="1">
      <alignment horizontal="right"/>
    </xf>
    <xf numFmtId="182" fontId="74" fillId="0" borderId="10" xfId="0" applyNumberFormat="1" applyFont="1" applyFill="1" applyBorder="1" applyAlignment="1">
      <alignment/>
    </xf>
    <xf numFmtId="182" fontId="74" fillId="0" borderId="11" xfId="0" applyNumberFormat="1" applyFont="1" applyFill="1" applyBorder="1" applyAlignment="1">
      <alignment horizontal="left" wrapText="1"/>
    </xf>
    <xf numFmtId="0" fontId="74" fillId="0" borderId="11" xfId="57" applyFont="1" applyFill="1" applyBorder="1" applyAlignment="1">
      <alignment horizontal="left" wrapText="1"/>
    </xf>
    <xf numFmtId="1" fontId="76" fillId="0" borderId="11" xfId="57" applyNumberFormat="1" applyFont="1" applyFill="1" applyBorder="1" applyAlignment="1">
      <alignment horizontal="center" wrapText="1"/>
    </xf>
    <xf numFmtId="0" fontId="74" fillId="0" borderId="13" xfId="57" applyFont="1" applyFill="1" applyBorder="1" applyAlignment="1">
      <alignment horizontal="right" wrapText="1"/>
    </xf>
    <xf numFmtId="170" fontId="74" fillId="0" borderId="10" xfId="57" applyNumberFormat="1" applyFont="1" applyFill="1" applyBorder="1" applyAlignment="1">
      <alignment horizontal="right" wrapText="1"/>
    </xf>
    <xf numFmtId="0" fontId="74" fillId="0" borderId="10" xfId="0" applyFont="1" applyFill="1" applyBorder="1" applyAlignment="1">
      <alignment/>
    </xf>
    <xf numFmtId="0" fontId="70" fillId="35" borderId="0" xfId="0" applyFont="1" applyFill="1" applyAlignment="1">
      <alignment/>
    </xf>
    <xf numFmtId="0" fontId="74" fillId="0" borderId="11" xfId="0" applyFont="1" applyFill="1" applyBorder="1" applyAlignment="1">
      <alignment horizontal="left" wrapText="1"/>
    </xf>
    <xf numFmtId="0" fontId="74" fillId="0" borderId="11" xfId="0" applyFont="1" applyFill="1" applyBorder="1" applyAlignment="1">
      <alignment horizontal="right"/>
    </xf>
    <xf numFmtId="0" fontId="74" fillId="0" borderId="11" xfId="0" applyFont="1" applyFill="1" applyBorder="1" applyAlignment="1">
      <alignment horizontal="right" wrapText="1"/>
    </xf>
    <xf numFmtId="0" fontId="74" fillId="36" borderId="11" xfId="0" applyFont="1" applyFill="1" applyBorder="1" applyAlignment="1">
      <alignment horizontal="left"/>
    </xf>
    <xf numFmtId="0" fontId="74" fillId="36" borderId="11" xfId="0" applyFont="1" applyFill="1" applyBorder="1" applyAlignment="1">
      <alignment horizontal="right"/>
    </xf>
    <xf numFmtId="2" fontId="74" fillId="36" borderId="11" xfId="0" applyNumberFormat="1" applyFont="1" applyFill="1" applyBorder="1" applyAlignment="1">
      <alignment horizontal="center"/>
    </xf>
    <xf numFmtId="170" fontId="74" fillId="36" borderId="11" xfId="0" applyNumberFormat="1" applyFont="1" applyFill="1" applyBorder="1" applyAlignment="1">
      <alignment horizontal="right"/>
    </xf>
    <xf numFmtId="16" fontId="3" fillId="0" borderId="11" xfId="0" applyNumberFormat="1" applyFont="1" applyFill="1" applyBorder="1" applyAlignment="1">
      <alignment horizontal="right" wrapText="1"/>
    </xf>
    <xf numFmtId="0" fontId="74" fillId="0" borderId="10" xfId="0" applyFont="1" applyFill="1" applyBorder="1" applyAlignment="1">
      <alignment wrapText="1"/>
    </xf>
    <xf numFmtId="1" fontId="74" fillId="0" borderId="11" xfId="0" applyNumberFormat="1" applyFont="1" applyFill="1" applyBorder="1" applyAlignment="1" applyProtection="1">
      <alignment horizontal="center"/>
      <protection/>
    </xf>
    <xf numFmtId="0" fontId="74" fillId="0" borderId="11" xfId="0" applyFont="1" applyBorder="1" applyAlignment="1">
      <alignment horizontal="right"/>
    </xf>
    <xf numFmtId="0" fontId="74" fillId="37" borderId="14" xfId="0" applyFont="1" applyFill="1" applyBorder="1" applyAlignment="1">
      <alignment horizontal="left"/>
    </xf>
    <xf numFmtId="0" fontId="74" fillId="37" borderId="14" xfId="0" applyFont="1" applyFill="1" applyBorder="1" applyAlignment="1">
      <alignment horizontal="right"/>
    </xf>
    <xf numFmtId="2" fontId="74" fillId="37" borderId="14" xfId="0" applyNumberFormat="1" applyFont="1" applyFill="1" applyBorder="1" applyAlignment="1">
      <alignment horizontal="center"/>
    </xf>
    <xf numFmtId="170" fontId="74" fillId="37" borderId="14" xfId="0" applyNumberFormat="1" applyFont="1" applyFill="1" applyBorder="1" applyAlignment="1">
      <alignment horizontal="right"/>
    </xf>
    <xf numFmtId="0" fontId="74" fillId="0" borderId="0" xfId="0" applyFont="1" applyAlignment="1">
      <alignment/>
    </xf>
    <xf numFmtId="0" fontId="74" fillId="0" borderId="0" xfId="0" applyFont="1" applyAlignment="1">
      <alignment horizontal="left"/>
    </xf>
    <xf numFmtId="0" fontId="74" fillId="0" borderId="0" xfId="0" applyFont="1" applyAlignment="1">
      <alignment horizontal="right"/>
    </xf>
    <xf numFmtId="2" fontId="74" fillId="0" borderId="0" xfId="0" applyNumberFormat="1" applyFont="1" applyAlignment="1">
      <alignment horizontal="center"/>
    </xf>
    <xf numFmtId="0" fontId="70" fillId="0" borderId="0" xfId="0" applyFont="1" applyFill="1" applyAlignment="1">
      <alignment horizontal="left"/>
    </xf>
    <xf numFmtId="0" fontId="70" fillId="0" borderId="0" xfId="0" applyFont="1" applyFill="1" applyAlignment="1">
      <alignment horizontal="right"/>
    </xf>
    <xf numFmtId="2" fontId="70" fillId="0" borderId="0" xfId="0" applyNumberFormat="1" applyFont="1" applyFill="1" applyAlignment="1">
      <alignment horizontal="center"/>
    </xf>
    <xf numFmtId="170" fontId="70" fillId="0" borderId="0" xfId="0" applyNumberFormat="1" applyFont="1" applyAlignment="1">
      <alignment horizontal="right"/>
    </xf>
    <xf numFmtId="0" fontId="70" fillId="0" borderId="0" xfId="0" applyFont="1" applyAlignment="1">
      <alignment/>
    </xf>
    <xf numFmtId="0" fontId="70" fillId="0" borderId="0" xfId="0" applyFont="1" applyAlignment="1">
      <alignment horizontal="left"/>
    </xf>
    <xf numFmtId="0" fontId="70" fillId="0" borderId="0" xfId="0" applyFont="1" applyAlignment="1">
      <alignment horizontal="right"/>
    </xf>
    <xf numFmtId="2" fontId="70" fillId="0" borderId="0" xfId="0" applyNumberFormat="1" applyFont="1" applyAlignment="1">
      <alignment horizontal="center"/>
    </xf>
    <xf numFmtId="170" fontId="70" fillId="0" borderId="0" xfId="0" applyNumberFormat="1" applyFont="1" applyFill="1" applyBorder="1" applyAlignment="1">
      <alignment/>
    </xf>
    <xf numFmtId="0" fontId="73" fillId="0" borderId="0" xfId="0" applyFont="1" applyFill="1" applyAlignment="1">
      <alignment/>
    </xf>
    <xf numFmtId="182" fontId="3" fillId="0" borderId="11" xfId="0" applyNumberFormat="1" applyFont="1" applyFill="1" applyBorder="1" applyAlignment="1">
      <alignment/>
    </xf>
    <xf numFmtId="2" fontId="74" fillId="0" borderId="11" xfId="0" applyNumberFormat="1" applyFont="1" applyFill="1" applyBorder="1" applyAlignment="1">
      <alignment horizontal="center"/>
    </xf>
    <xf numFmtId="0" fontId="70" fillId="0" borderId="11" xfId="57" applyFont="1" applyFill="1" applyBorder="1" applyAlignment="1">
      <alignment horizontal="center" wrapText="1"/>
    </xf>
    <xf numFmtId="16" fontId="74" fillId="35" borderId="11" xfId="0" applyNumberFormat="1" applyFont="1" applyFill="1" applyBorder="1" applyAlignment="1">
      <alignment horizontal="left"/>
    </xf>
    <xf numFmtId="182" fontId="3" fillId="38" borderId="11" xfId="0" applyNumberFormat="1" applyFont="1" applyFill="1" applyBorder="1" applyAlignment="1">
      <alignment horizontal="left" wrapText="1"/>
    </xf>
    <xf numFmtId="182" fontId="3" fillId="38" borderId="13" xfId="0" applyNumberFormat="1" applyFont="1" applyFill="1" applyBorder="1" applyAlignment="1">
      <alignment horizontal="right" wrapText="1"/>
    </xf>
    <xf numFmtId="1" fontId="3" fillId="38" borderId="11" xfId="0" applyNumberFormat="1" applyFont="1" applyFill="1" applyBorder="1" applyAlignment="1">
      <alignment horizontal="center"/>
    </xf>
    <xf numFmtId="170" fontId="3" fillId="38" borderId="10" xfId="0" applyNumberFormat="1" applyFont="1" applyFill="1" applyBorder="1" applyAlignment="1">
      <alignment horizontal="right"/>
    </xf>
    <xf numFmtId="182" fontId="74" fillId="0" borderId="11" xfId="0" applyNumberFormat="1" applyFont="1" applyFill="1" applyBorder="1" applyAlignment="1">
      <alignment horizontal="right"/>
    </xf>
    <xf numFmtId="0" fontId="74" fillId="0" borderId="11" xfId="0" applyFont="1" applyFill="1" applyBorder="1" applyAlignment="1">
      <alignment horizontal="left"/>
    </xf>
    <xf numFmtId="0" fontId="73" fillId="0" borderId="0" xfId="0" applyFont="1" applyFill="1" applyAlignment="1">
      <alignment/>
    </xf>
    <xf numFmtId="0" fontId="73" fillId="0" borderId="0" xfId="0" applyFont="1" applyAlignment="1">
      <alignment/>
    </xf>
    <xf numFmtId="0" fontId="74" fillId="35" borderId="10" xfId="57" applyFont="1" applyFill="1" applyBorder="1" applyAlignment="1">
      <alignment wrapText="1"/>
    </xf>
    <xf numFmtId="170" fontId="70" fillId="0" borderId="0" xfId="0" applyNumberFormat="1" applyFont="1" applyFill="1" applyBorder="1" applyAlignment="1">
      <alignment horizontal="center"/>
    </xf>
    <xf numFmtId="0" fontId="70" fillId="0" borderId="0" xfId="0" applyFont="1" applyFill="1" applyBorder="1" applyAlignment="1">
      <alignment horizontal="center"/>
    </xf>
    <xf numFmtId="0" fontId="72" fillId="0" borderId="0" xfId="0" applyFont="1" applyFill="1" applyBorder="1" applyAlignment="1">
      <alignment horizontal="center"/>
    </xf>
    <xf numFmtId="170" fontId="77" fillId="0" borderId="0" xfId="0" applyNumberFormat="1" applyFont="1" applyFill="1" applyBorder="1" applyAlignment="1">
      <alignment/>
    </xf>
    <xf numFmtId="0" fontId="69" fillId="0" borderId="0" xfId="0" applyFont="1" applyBorder="1" applyAlignment="1">
      <alignment/>
    </xf>
    <xf numFmtId="0" fontId="70" fillId="0" borderId="0" xfId="0" applyFont="1" applyBorder="1" applyAlignment="1">
      <alignment/>
    </xf>
    <xf numFmtId="0" fontId="72" fillId="0" borderId="0" xfId="0" applyFont="1" applyBorder="1" applyAlignment="1">
      <alignment/>
    </xf>
    <xf numFmtId="0" fontId="73" fillId="0" borderId="0" xfId="0" applyFont="1" applyBorder="1" applyAlignment="1">
      <alignment/>
    </xf>
    <xf numFmtId="0" fontId="70" fillId="35" borderId="0" xfId="0" applyFont="1" applyFill="1" applyBorder="1" applyAlignment="1">
      <alignment/>
    </xf>
    <xf numFmtId="0" fontId="69" fillId="0" borderId="0" xfId="0" applyFont="1" applyAlignment="1">
      <alignment horizontal="center"/>
    </xf>
    <xf numFmtId="182" fontId="78" fillId="34" borderId="11" xfId="0" applyNumberFormat="1" applyFont="1" applyFill="1" applyBorder="1" applyAlignment="1">
      <alignment horizontal="left"/>
    </xf>
    <xf numFmtId="182" fontId="74" fillId="34" borderId="11" xfId="0" applyNumberFormat="1" applyFont="1" applyFill="1" applyBorder="1" applyAlignment="1">
      <alignment horizontal="left"/>
    </xf>
    <xf numFmtId="0" fontId="69" fillId="0" borderId="0" xfId="0" applyFont="1" applyFill="1" applyBorder="1" applyAlignment="1">
      <alignment horizontal="center"/>
    </xf>
    <xf numFmtId="170" fontId="4" fillId="34" borderId="13" xfId="0" applyNumberFormat="1" applyFont="1" applyFill="1" applyBorder="1" applyAlignment="1">
      <alignment horizontal="right"/>
    </xf>
    <xf numFmtId="182" fontId="4" fillId="38" borderId="10" xfId="0" applyNumberFormat="1" applyFont="1" applyFill="1" applyBorder="1" applyAlignment="1">
      <alignment/>
    </xf>
    <xf numFmtId="16" fontId="74" fillId="0" borderId="13" xfId="0" applyNumberFormat="1" applyFont="1" applyFill="1" applyBorder="1" applyAlignment="1">
      <alignment horizontal="right"/>
    </xf>
    <xf numFmtId="170" fontId="74" fillId="0" borderId="10" xfId="0" applyNumberFormat="1" applyFont="1" applyFill="1" applyBorder="1" applyAlignment="1">
      <alignment horizontal="right"/>
    </xf>
    <xf numFmtId="182" fontId="78" fillId="34" borderId="11" xfId="0" applyNumberFormat="1" applyFont="1" applyFill="1" applyBorder="1" applyAlignment="1">
      <alignment horizontal="right"/>
    </xf>
    <xf numFmtId="2" fontId="78" fillId="34" borderId="11" xfId="0" applyNumberFormat="1" applyFont="1" applyFill="1" applyBorder="1" applyAlignment="1">
      <alignment horizontal="center"/>
    </xf>
    <xf numFmtId="170" fontId="79" fillId="0" borderId="0" xfId="0" applyNumberFormat="1" applyFont="1" applyAlignment="1">
      <alignment horizontal="right"/>
    </xf>
    <xf numFmtId="170" fontId="80" fillId="0" borderId="0" xfId="0" applyNumberFormat="1" applyFont="1" applyAlignment="1">
      <alignment horizontal="right"/>
    </xf>
    <xf numFmtId="170" fontId="74" fillId="34" borderId="11" xfId="0" applyNumberFormat="1" applyFont="1" applyFill="1" applyBorder="1" applyAlignment="1">
      <alignment horizontal="right"/>
    </xf>
    <xf numFmtId="170" fontId="74" fillId="0" borderId="0" xfId="0" applyNumberFormat="1" applyFont="1" applyFill="1" applyAlignment="1">
      <alignment horizontal="right"/>
    </xf>
    <xf numFmtId="170" fontId="81" fillId="0" borderId="0" xfId="0" applyNumberFormat="1" applyFont="1" applyFill="1" applyBorder="1" applyAlignment="1">
      <alignment horizontal="center"/>
    </xf>
    <xf numFmtId="0" fontId="69" fillId="0" borderId="0" xfId="0" applyFont="1" applyFill="1" applyBorder="1" applyAlignment="1">
      <alignment horizontal="center"/>
    </xf>
    <xf numFmtId="0" fontId="82" fillId="0" borderId="11" xfId="0" applyFont="1" applyBorder="1" applyAlignment="1">
      <alignment horizontal="center" wrapText="1"/>
    </xf>
    <xf numFmtId="0" fontId="82" fillId="0" borderId="11" xfId="57" applyFont="1" applyFill="1" applyBorder="1" applyAlignment="1">
      <alignment horizontal="center" wrapText="1"/>
    </xf>
    <xf numFmtId="182" fontId="83" fillId="34" borderId="10" xfId="0" applyNumberFormat="1" applyFont="1" applyFill="1" applyBorder="1" applyAlignment="1">
      <alignment/>
    </xf>
    <xf numFmtId="182" fontId="84" fillId="34" borderId="10" xfId="0" applyNumberFormat="1" applyFont="1" applyFill="1" applyBorder="1" applyAlignment="1">
      <alignment/>
    </xf>
    <xf numFmtId="182" fontId="84" fillId="16" borderId="10" xfId="0" applyNumberFormat="1" applyFont="1" applyFill="1" applyBorder="1" applyAlignment="1">
      <alignment/>
    </xf>
    <xf numFmtId="182" fontId="84" fillId="0" borderId="10" xfId="0" applyNumberFormat="1" applyFont="1" applyFill="1" applyBorder="1" applyAlignment="1">
      <alignment/>
    </xf>
    <xf numFmtId="182" fontId="5" fillId="34" borderId="10" xfId="0" applyNumberFormat="1" applyFont="1" applyFill="1" applyBorder="1" applyAlignment="1">
      <alignment/>
    </xf>
    <xf numFmtId="0" fontId="85" fillId="0" borderId="10" xfId="0" applyFont="1" applyFill="1" applyBorder="1" applyAlignment="1">
      <alignment horizontal="right" vertical="center"/>
    </xf>
    <xf numFmtId="16" fontId="86" fillId="33" borderId="11" xfId="0" applyNumberFormat="1" applyFont="1" applyFill="1" applyBorder="1" applyAlignment="1">
      <alignment horizontal="center"/>
    </xf>
    <xf numFmtId="0" fontId="82" fillId="0" borderId="0" xfId="0" applyFont="1" applyAlignment="1">
      <alignment horizontal="center"/>
    </xf>
    <xf numFmtId="16" fontId="86" fillId="35" borderId="11" xfId="0" applyNumberFormat="1" applyFont="1" applyFill="1" applyBorder="1" applyAlignment="1">
      <alignment horizontal="center"/>
    </xf>
    <xf numFmtId="16" fontId="71" fillId="35" borderId="15" xfId="0" applyNumberFormat="1" applyFont="1" applyFill="1" applyBorder="1" applyAlignment="1">
      <alignment/>
    </xf>
    <xf numFmtId="16" fontId="71" fillId="35" borderId="10" xfId="0" applyNumberFormat="1" applyFont="1" applyFill="1" applyBorder="1" applyAlignment="1">
      <alignment horizontal="left"/>
    </xf>
    <xf numFmtId="16" fontId="71" fillId="35" borderId="11" xfId="0" applyNumberFormat="1" applyFont="1" applyFill="1" applyBorder="1" applyAlignment="1">
      <alignment horizontal="right"/>
    </xf>
    <xf numFmtId="2" fontId="71" fillId="35" borderId="11" xfId="0" applyNumberFormat="1" applyFont="1" applyFill="1" applyBorder="1" applyAlignment="1">
      <alignment horizontal="center"/>
    </xf>
    <xf numFmtId="170" fontId="71" fillId="35" borderId="11" xfId="0" applyNumberFormat="1" applyFont="1" applyFill="1" applyBorder="1" applyAlignment="1">
      <alignment horizontal="right"/>
    </xf>
    <xf numFmtId="170" fontId="71" fillId="35" borderId="12" xfId="0" applyNumberFormat="1" applyFont="1" applyFill="1" applyBorder="1" applyAlignment="1">
      <alignment horizontal="right"/>
    </xf>
    <xf numFmtId="0" fontId="72" fillId="35" borderId="0" xfId="0" applyFont="1" applyFill="1" applyBorder="1" applyAlignment="1">
      <alignment/>
    </xf>
    <xf numFmtId="0" fontId="72" fillId="35" borderId="0" xfId="0" applyFont="1" applyFill="1" applyBorder="1" applyAlignment="1">
      <alignment horizontal="center"/>
    </xf>
    <xf numFmtId="0" fontId="72" fillId="35" borderId="0" xfId="0" applyFont="1" applyFill="1" applyAlignment="1">
      <alignment/>
    </xf>
    <xf numFmtId="0" fontId="75" fillId="35" borderId="0" xfId="0" applyFont="1" applyFill="1" applyBorder="1" applyAlignment="1">
      <alignment/>
    </xf>
    <xf numFmtId="0" fontId="82" fillId="35" borderId="0" xfId="57" applyFont="1" applyFill="1" applyBorder="1" applyAlignment="1">
      <alignment horizontal="center" wrapText="1"/>
    </xf>
    <xf numFmtId="0" fontId="74" fillId="35" borderId="0" xfId="57" applyFont="1" applyFill="1" applyBorder="1" applyAlignment="1">
      <alignment wrapText="1"/>
    </xf>
    <xf numFmtId="16" fontId="74" fillId="35" borderId="0" xfId="0" applyNumberFormat="1" applyFont="1" applyFill="1" applyBorder="1" applyAlignment="1">
      <alignment horizontal="left" wrapText="1"/>
    </xf>
    <xf numFmtId="16" fontId="74" fillId="35" borderId="0" xfId="0" applyNumberFormat="1" applyFont="1" applyFill="1" applyBorder="1" applyAlignment="1">
      <alignment horizontal="right"/>
    </xf>
    <xf numFmtId="1" fontId="74" fillId="35" borderId="0" xfId="0" applyNumberFormat="1" applyFont="1" applyFill="1" applyBorder="1" applyAlignment="1">
      <alignment horizontal="center"/>
    </xf>
    <xf numFmtId="170" fontId="74" fillId="35" borderId="0" xfId="0" applyNumberFormat="1" applyFont="1" applyFill="1" applyBorder="1" applyAlignment="1">
      <alignment horizontal="right"/>
    </xf>
    <xf numFmtId="182" fontId="3" fillId="35" borderId="0" xfId="0" applyNumberFormat="1" applyFont="1" applyFill="1" applyBorder="1" applyAlignment="1">
      <alignment/>
    </xf>
    <xf numFmtId="182" fontId="3" fillId="35" borderId="0" xfId="0" applyNumberFormat="1" applyFont="1" applyFill="1" applyBorder="1" applyAlignment="1">
      <alignment horizontal="left"/>
    </xf>
    <xf numFmtId="182" fontId="3" fillId="35" borderId="0" xfId="0" applyNumberFormat="1" applyFont="1" applyFill="1" applyBorder="1" applyAlignment="1">
      <alignment horizontal="right"/>
    </xf>
    <xf numFmtId="1" fontId="3" fillId="35" borderId="0" xfId="0" applyNumberFormat="1" applyFont="1" applyFill="1" applyBorder="1" applyAlignment="1">
      <alignment horizontal="center"/>
    </xf>
    <xf numFmtId="170" fontId="3" fillId="35" borderId="0" xfId="0" applyNumberFormat="1" applyFont="1" applyFill="1" applyBorder="1" applyAlignment="1">
      <alignment horizontal="right"/>
    </xf>
    <xf numFmtId="0" fontId="74" fillId="0" borderId="13" xfId="57" applyFont="1" applyFill="1" applyBorder="1" applyAlignment="1">
      <alignment horizontal="center" wrapText="1"/>
    </xf>
    <xf numFmtId="0" fontId="82" fillId="0" borderId="13" xfId="57" applyFont="1" applyFill="1" applyBorder="1" applyAlignment="1">
      <alignment horizontal="center" wrapText="1"/>
    </xf>
    <xf numFmtId="0" fontId="82" fillId="0" borderId="16" xfId="57" applyFont="1" applyFill="1" applyBorder="1" applyAlignment="1">
      <alignment horizontal="center" wrapText="1"/>
    </xf>
    <xf numFmtId="0" fontId="74" fillId="0" borderId="17" xfId="0" applyFont="1" applyFill="1" applyBorder="1" applyAlignment="1">
      <alignment/>
    </xf>
    <xf numFmtId="16" fontId="74" fillId="0" borderId="18" xfId="0" applyNumberFormat="1" applyFont="1" applyFill="1" applyBorder="1" applyAlignment="1">
      <alignment horizontal="left"/>
    </xf>
    <xf numFmtId="16" fontId="74" fillId="0" borderId="18" xfId="0" applyNumberFormat="1" applyFont="1" applyFill="1" applyBorder="1" applyAlignment="1">
      <alignment horizontal="right"/>
    </xf>
    <xf numFmtId="1" fontId="74" fillId="0" borderId="18" xfId="0" applyNumberFormat="1" applyFont="1" applyFill="1" applyBorder="1" applyAlignment="1">
      <alignment horizontal="center"/>
    </xf>
    <xf numFmtId="170" fontId="74" fillId="0" borderId="18" xfId="0" applyNumberFormat="1" applyFont="1" applyFill="1" applyBorder="1" applyAlignment="1">
      <alignment horizontal="right"/>
    </xf>
    <xf numFmtId="182" fontId="87" fillId="33" borderId="19" xfId="0" applyNumberFormat="1" applyFont="1" applyFill="1" applyBorder="1" applyAlignment="1">
      <alignment/>
    </xf>
    <xf numFmtId="182" fontId="74" fillId="33" borderId="20" xfId="0" applyNumberFormat="1" applyFont="1" applyFill="1" applyBorder="1" applyAlignment="1">
      <alignment horizontal="left"/>
    </xf>
    <xf numFmtId="0" fontId="88" fillId="33" borderId="20" xfId="57" applyFont="1" applyFill="1" applyBorder="1" applyAlignment="1">
      <alignment horizontal="right" wrapText="1"/>
    </xf>
    <xf numFmtId="2" fontId="88" fillId="33" borderId="20" xfId="0" applyNumberFormat="1" applyFont="1" applyFill="1" applyBorder="1" applyAlignment="1">
      <alignment horizontal="center"/>
    </xf>
    <xf numFmtId="170" fontId="88" fillId="33" borderId="20" xfId="0" applyNumberFormat="1" applyFont="1" applyFill="1" applyBorder="1" applyAlignment="1">
      <alignment horizontal="right"/>
    </xf>
    <xf numFmtId="0" fontId="74" fillId="0" borderId="21" xfId="0" applyFont="1" applyBorder="1" applyAlignment="1">
      <alignment/>
    </xf>
    <xf numFmtId="182" fontId="88" fillId="39" borderId="11" xfId="0" applyNumberFormat="1" applyFont="1" applyFill="1" applyBorder="1" applyAlignment="1">
      <alignment horizontal="center" wrapText="1"/>
    </xf>
    <xf numFmtId="2" fontId="88" fillId="39" borderId="11" xfId="0" applyNumberFormat="1" applyFont="1" applyFill="1" applyBorder="1" applyAlignment="1">
      <alignment horizontal="center"/>
    </xf>
    <xf numFmtId="170" fontId="88" fillId="39" borderId="11" xfId="0" applyNumberFormat="1" applyFont="1" applyFill="1" applyBorder="1" applyAlignment="1">
      <alignment horizontal="right"/>
    </xf>
    <xf numFmtId="182" fontId="3" fillId="0" borderId="10" xfId="0" applyNumberFormat="1" applyFont="1" applyFill="1" applyBorder="1" applyAlignment="1">
      <alignment wrapText="1"/>
    </xf>
    <xf numFmtId="182" fontId="3" fillId="0" borderId="11" xfId="0" applyNumberFormat="1" applyFont="1" applyFill="1" applyBorder="1" applyAlignment="1">
      <alignment horizontal="left" wrapText="1"/>
    </xf>
    <xf numFmtId="0" fontId="89" fillId="39" borderId="11" xfId="0" applyFont="1" applyFill="1" applyBorder="1" applyAlignment="1">
      <alignment horizontal="center"/>
    </xf>
    <xf numFmtId="182" fontId="84" fillId="34" borderId="13" xfId="0" applyNumberFormat="1" applyFont="1" applyFill="1" applyBorder="1" applyAlignment="1">
      <alignment horizontal="left" vertical="top" wrapText="1" shrinkToFit="1"/>
    </xf>
    <xf numFmtId="0" fontId="74" fillId="0" borderId="10" xfId="57" applyFont="1" applyFill="1" applyBorder="1" applyAlignment="1">
      <alignment horizontal="left" vertical="center" wrapText="1"/>
    </xf>
    <xf numFmtId="0" fontId="82" fillId="0" borderId="11" xfId="0" applyFont="1" applyBorder="1" applyAlignment="1">
      <alignment horizontal="center" wrapText="1"/>
    </xf>
    <xf numFmtId="0" fontId="69" fillId="38" borderId="15" xfId="0" applyFont="1" applyFill="1" applyBorder="1" applyAlignment="1">
      <alignment horizontal="left" vertical="center" wrapText="1"/>
    </xf>
    <xf numFmtId="0" fontId="69" fillId="38" borderId="22" xfId="0" applyFont="1" applyFill="1" applyBorder="1" applyAlignment="1">
      <alignment horizontal="left" vertical="center" wrapText="1"/>
    </xf>
    <xf numFmtId="182" fontId="3" fillId="0" borderId="11" xfId="0" applyNumberFormat="1" applyFont="1" applyFill="1" applyBorder="1" applyAlignment="1">
      <alignment horizontal="left" vertical="center" wrapText="1"/>
    </xf>
    <xf numFmtId="170" fontId="4" fillId="34" borderId="11" xfId="0" applyNumberFormat="1" applyFont="1" applyFill="1" applyBorder="1" applyAlignment="1">
      <alignment horizontal="right"/>
    </xf>
    <xf numFmtId="0" fontId="74" fillId="0" borderId="11" xfId="0" applyFont="1" applyFill="1" applyBorder="1" applyAlignment="1">
      <alignment wrapText="1"/>
    </xf>
    <xf numFmtId="0" fontId="74" fillId="0" borderId="18" xfId="0" applyFont="1" applyFill="1" applyBorder="1" applyAlignment="1">
      <alignment horizontal="right" wrapText="1"/>
    </xf>
    <xf numFmtId="0" fontId="90" fillId="0" borderId="10" xfId="57" applyFont="1" applyFill="1" applyBorder="1" applyAlignment="1">
      <alignment wrapText="1"/>
    </xf>
    <xf numFmtId="0" fontId="78" fillId="0" borderId="11" xfId="57" applyFont="1" applyFill="1" applyBorder="1" applyAlignment="1">
      <alignment horizontal="left" wrapText="1"/>
    </xf>
    <xf numFmtId="0" fontId="78" fillId="0" borderId="11" xfId="57" applyFont="1" applyFill="1" applyBorder="1" applyAlignment="1">
      <alignment wrapText="1"/>
    </xf>
    <xf numFmtId="0" fontId="74" fillId="0" borderId="18" xfId="0" applyFont="1" applyBorder="1" applyAlignment="1">
      <alignment horizontal="right"/>
    </xf>
    <xf numFmtId="2" fontId="74" fillId="0" borderId="18" xfId="0" applyNumberFormat="1" applyFont="1" applyBorder="1" applyAlignment="1">
      <alignment horizontal="center"/>
    </xf>
    <xf numFmtId="170" fontId="74" fillId="0" borderId="11" xfId="0" applyNumberFormat="1" applyFont="1" applyBorder="1" applyAlignment="1">
      <alignment horizontal="left"/>
    </xf>
    <xf numFmtId="170" fontId="74" fillId="0" borderId="18" xfId="0" applyNumberFormat="1" applyFont="1" applyBorder="1" applyAlignment="1">
      <alignment horizontal="right"/>
    </xf>
    <xf numFmtId="0" fontId="81" fillId="37" borderId="23" xfId="0" applyFont="1" applyFill="1" applyBorder="1" applyAlignment="1">
      <alignment/>
    </xf>
    <xf numFmtId="170" fontId="70" fillId="0" borderId="0" xfId="0" applyNumberFormat="1" applyFont="1" applyAlignment="1">
      <alignment/>
    </xf>
    <xf numFmtId="170" fontId="75" fillId="0" borderId="0" xfId="0" applyNumberFormat="1" applyFont="1" applyFill="1" applyBorder="1" applyAlignment="1">
      <alignment/>
    </xf>
    <xf numFmtId="182" fontId="78" fillId="35" borderId="0" xfId="57" applyNumberFormat="1" applyFont="1" applyFill="1" applyBorder="1" applyAlignment="1">
      <alignment horizontal="right" wrapText="1"/>
    </xf>
    <xf numFmtId="170" fontId="74" fillId="0" borderId="11" xfId="0" applyNumberFormat="1" applyFont="1" applyFill="1" applyBorder="1" applyAlignment="1">
      <alignment horizontal="center"/>
    </xf>
    <xf numFmtId="182" fontId="6" fillId="0" borderId="10" xfId="0" applyNumberFormat="1" applyFont="1" applyFill="1" applyBorder="1" applyAlignment="1">
      <alignment vertical="center" wrapText="1"/>
    </xf>
    <xf numFmtId="0" fontId="81" fillId="36" borderId="21" xfId="0" applyFont="1" applyFill="1" applyBorder="1" applyAlignment="1">
      <alignment/>
    </xf>
    <xf numFmtId="0" fontId="74" fillId="0" borderId="21" xfId="0" applyFont="1" applyFill="1" applyBorder="1" applyAlignment="1">
      <alignment/>
    </xf>
    <xf numFmtId="0" fontId="85" fillId="38" borderId="10" xfId="0" applyFont="1" applyFill="1" applyBorder="1" applyAlignment="1">
      <alignment horizontal="right" vertical="center"/>
    </xf>
    <xf numFmtId="0" fontId="69" fillId="38" borderId="13" xfId="0" applyFont="1" applyFill="1" applyBorder="1" applyAlignment="1">
      <alignment horizontal="left" vertical="center" wrapText="1"/>
    </xf>
    <xf numFmtId="0" fontId="72" fillId="0" borderId="11" xfId="0" applyFont="1" applyBorder="1" applyAlignment="1">
      <alignment horizontal="left"/>
    </xf>
    <xf numFmtId="0" fontId="72" fillId="0" borderId="11" xfId="0" applyFont="1" applyBorder="1" applyAlignment="1">
      <alignment horizontal="right"/>
    </xf>
    <xf numFmtId="2" fontId="72" fillId="0" borderId="11" xfId="0" applyNumberFormat="1" applyFont="1" applyBorder="1" applyAlignment="1">
      <alignment horizontal="center"/>
    </xf>
    <xf numFmtId="170" fontId="84" fillId="0" borderId="12" xfId="0" applyNumberFormat="1" applyFont="1" applyBorder="1" applyAlignment="1">
      <alignment horizontal="right"/>
    </xf>
    <xf numFmtId="182" fontId="74" fillId="0" borderId="10" xfId="0" applyNumberFormat="1" applyFont="1" applyFill="1" applyBorder="1" applyAlignment="1">
      <alignment wrapText="1"/>
    </xf>
    <xf numFmtId="182" fontId="74" fillId="0" borderId="11" xfId="0" applyNumberFormat="1" applyFont="1" applyFill="1" applyBorder="1" applyAlignment="1">
      <alignment horizontal="left" vertical="center" wrapText="1"/>
    </xf>
    <xf numFmtId="182" fontId="74" fillId="34" borderId="11" xfId="0" applyNumberFormat="1" applyFont="1" applyFill="1" applyBorder="1" applyAlignment="1">
      <alignment horizontal="right"/>
    </xf>
    <xf numFmtId="2" fontId="74" fillId="34" borderId="11" xfId="0" applyNumberFormat="1" applyFont="1" applyFill="1" applyBorder="1" applyAlignment="1">
      <alignment horizontal="center"/>
    </xf>
    <xf numFmtId="170" fontId="81" fillId="34" borderId="11" xfId="0" applyNumberFormat="1" applyFont="1" applyFill="1" applyBorder="1" applyAlignment="1">
      <alignment horizontal="right"/>
    </xf>
    <xf numFmtId="182" fontId="74" fillId="0" borderId="10" xfId="0" applyNumberFormat="1" applyFont="1" applyFill="1" applyBorder="1" applyAlignment="1">
      <alignment vertical="center" wrapText="1"/>
    </xf>
    <xf numFmtId="0" fontId="84" fillId="0" borderId="21" xfId="0" applyFont="1" applyBorder="1" applyAlignment="1">
      <alignment/>
    </xf>
    <xf numFmtId="170" fontId="84" fillId="0" borderId="11" xfId="0" applyNumberFormat="1" applyFont="1" applyBorder="1" applyAlignment="1">
      <alignment horizontal="right"/>
    </xf>
    <xf numFmtId="170" fontId="88" fillId="39" borderId="11" xfId="0" applyNumberFormat="1" applyFont="1" applyFill="1" applyBorder="1" applyAlignment="1">
      <alignment horizontal="center"/>
    </xf>
    <xf numFmtId="16" fontId="3" fillId="0" borderId="11" xfId="0" applyNumberFormat="1" applyFont="1" applyFill="1" applyBorder="1" applyAlignment="1">
      <alignment horizontal="left" wrapText="1"/>
    </xf>
    <xf numFmtId="0" fontId="3" fillId="0" borderId="11" xfId="0" applyFont="1" applyFill="1" applyBorder="1" applyAlignment="1">
      <alignment horizontal="left" wrapText="1"/>
    </xf>
    <xf numFmtId="170" fontId="88" fillId="39" borderId="13" xfId="0" applyNumberFormat="1" applyFont="1" applyFill="1" applyBorder="1" applyAlignment="1">
      <alignment horizontal="right"/>
    </xf>
    <xf numFmtId="170" fontId="74" fillId="0" borderId="13" xfId="0" applyNumberFormat="1" applyFont="1" applyFill="1" applyBorder="1" applyAlignment="1">
      <alignment horizontal="right"/>
    </xf>
    <xf numFmtId="170" fontId="81" fillId="34" borderId="13" xfId="0" applyNumberFormat="1" applyFont="1" applyFill="1" applyBorder="1" applyAlignment="1">
      <alignment horizontal="right"/>
    </xf>
    <xf numFmtId="182" fontId="81" fillId="34" borderId="13" xfId="0" applyNumberFormat="1" applyFont="1" applyFill="1" applyBorder="1" applyAlignment="1">
      <alignment horizontal="right"/>
    </xf>
    <xf numFmtId="182" fontId="74" fillId="0" borderId="13" xfId="0" applyNumberFormat="1" applyFont="1" applyFill="1" applyBorder="1" applyAlignment="1">
      <alignment horizontal="right"/>
    </xf>
    <xf numFmtId="170" fontId="4" fillId="0" borderId="13" xfId="0" applyNumberFormat="1" applyFont="1" applyFill="1" applyBorder="1" applyAlignment="1">
      <alignment horizontal="right"/>
    </xf>
    <xf numFmtId="182" fontId="3" fillId="0" borderId="13" xfId="0" applyNumberFormat="1" applyFont="1" applyFill="1" applyBorder="1" applyAlignment="1">
      <alignment horizontal="right"/>
    </xf>
    <xf numFmtId="170" fontId="4" fillId="38" borderId="13" xfId="0" applyNumberFormat="1" applyFont="1" applyFill="1" applyBorder="1" applyAlignment="1">
      <alignment horizontal="right"/>
    </xf>
    <xf numFmtId="170" fontId="74" fillId="0" borderId="13" xfId="57" applyNumberFormat="1" applyFont="1" applyFill="1" applyBorder="1" applyAlignment="1">
      <alignment horizontal="right" wrapText="1"/>
    </xf>
    <xf numFmtId="170" fontId="74" fillId="0" borderId="16" xfId="0" applyNumberFormat="1" applyFont="1" applyFill="1" applyBorder="1" applyAlignment="1">
      <alignment horizontal="right"/>
    </xf>
    <xf numFmtId="170" fontId="88" fillId="33" borderId="24" xfId="0" applyNumberFormat="1" applyFont="1" applyFill="1" applyBorder="1" applyAlignment="1">
      <alignment horizontal="right"/>
    </xf>
    <xf numFmtId="170" fontId="81" fillId="36" borderId="13" xfId="0" applyNumberFormat="1" applyFont="1" applyFill="1" applyBorder="1" applyAlignment="1">
      <alignment horizontal="right"/>
    </xf>
    <xf numFmtId="170" fontId="81" fillId="0" borderId="13" xfId="0" applyNumberFormat="1" applyFont="1" applyFill="1" applyBorder="1" applyAlignment="1">
      <alignment horizontal="right"/>
    </xf>
    <xf numFmtId="170" fontId="81" fillId="0" borderId="16" xfId="0" applyNumberFormat="1" applyFont="1" applyBorder="1" applyAlignment="1">
      <alignment horizontal="right"/>
    </xf>
    <xf numFmtId="170" fontId="81" fillId="37" borderId="25" xfId="0" applyNumberFormat="1" applyFont="1" applyFill="1" applyBorder="1" applyAlignment="1">
      <alignment horizontal="right"/>
    </xf>
    <xf numFmtId="170" fontId="74" fillId="0" borderId="11" xfId="57" applyNumberFormat="1" applyFont="1" applyFill="1" applyBorder="1" applyAlignment="1">
      <alignment horizontal="center" wrapText="1"/>
    </xf>
    <xf numFmtId="170" fontId="91" fillId="0" borderId="11" xfId="0" applyNumberFormat="1" applyFont="1" applyFill="1" applyBorder="1" applyAlignment="1">
      <alignment horizontal="center" wrapText="1"/>
    </xf>
    <xf numFmtId="182" fontId="4" fillId="34" borderId="11" xfId="0" applyNumberFormat="1" applyFont="1" applyFill="1" applyBorder="1" applyAlignment="1">
      <alignment horizontal="right"/>
    </xf>
    <xf numFmtId="0" fontId="73" fillId="0" borderId="11" xfId="0" applyFont="1" applyFill="1" applyBorder="1" applyAlignment="1">
      <alignment horizontal="center" vertical="center"/>
    </xf>
    <xf numFmtId="182" fontId="81" fillId="34" borderId="11" xfId="0" applyNumberFormat="1" applyFont="1" applyFill="1" applyBorder="1" applyAlignment="1">
      <alignment horizontal="right"/>
    </xf>
    <xf numFmtId="170" fontId="4" fillId="38" borderId="11" xfId="0" applyNumberFormat="1" applyFont="1" applyFill="1" applyBorder="1" applyAlignment="1">
      <alignment horizontal="right"/>
    </xf>
    <xf numFmtId="170" fontId="3" fillId="0" borderId="11" xfId="0" applyNumberFormat="1" applyFont="1" applyBorder="1" applyAlignment="1">
      <alignment horizontal="right"/>
    </xf>
    <xf numFmtId="170" fontId="81" fillId="36" borderId="11" xfId="0" applyNumberFormat="1" applyFont="1" applyFill="1" applyBorder="1" applyAlignment="1">
      <alignment horizontal="right"/>
    </xf>
    <xf numFmtId="170" fontId="74" fillId="0" borderId="11" xfId="57" applyNumberFormat="1" applyFont="1" applyFill="1" applyBorder="1" applyAlignment="1">
      <alignment horizontal="right" wrapText="1"/>
    </xf>
    <xf numFmtId="170" fontId="81" fillId="37" borderId="11" xfId="0" applyNumberFormat="1" applyFont="1" applyFill="1" applyBorder="1" applyAlignment="1">
      <alignment horizontal="right"/>
    </xf>
    <xf numFmtId="0" fontId="81" fillId="35" borderId="0" xfId="0" applyFont="1" applyFill="1" applyBorder="1" applyAlignment="1">
      <alignment/>
    </xf>
    <xf numFmtId="0" fontId="74" fillId="35" borderId="0" xfId="0" applyFont="1" applyFill="1" applyBorder="1" applyAlignment="1">
      <alignment horizontal="left"/>
    </xf>
    <xf numFmtId="0" fontId="74" fillId="35" borderId="0" xfId="0" applyFont="1" applyFill="1" applyBorder="1" applyAlignment="1">
      <alignment horizontal="right"/>
    </xf>
    <xf numFmtId="2" fontId="74" fillId="35" borderId="0" xfId="0" applyNumberFormat="1" applyFont="1" applyFill="1" applyBorder="1" applyAlignment="1">
      <alignment horizontal="center"/>
    </xf>
    <xf numFmtId="170" fontId="81" fillId="35" borderId="0" xfId="0" applyNumberFormat="1" applyFont="1" applyFill="1" applyBorder="1" applyAlignment="1">
      <alignment horizontal="right"/>
    </xf>
    <xf numFmtId="170" fontId="70" fillId="35" borderId="0" xfId="0" applyNumberFormat="1" applyFont="1" applyFill="1" applyBorder="1" applyAlignment="1">
      <alignment/>
    </xf>
    <xf numFmtId="0" fontId="6" fillId="0" borderId="10" xfId="57" applyFont="1" applyFill="1" applyBorder="1" applyAlignment="1">
      <alignment vertical="center" wrapText="1"/>
    </xf>
    <xf numFmtId="0" fontId="6" fillId="0" borderId="10" xfId="57" applyFont="1" applyFill="1" applyBorder="1" applyAlignment="1">
      <alignment wrapText="1"/>
    </xf>
    <xf numFmtId="182" fontId="3" fillId="35" borderId="10" xfId="0" applyNumberFormat="1" applyFont="1" applyFill="1" applyBorder="1" applyAlignment="1">
      <alignment wrapText="1"/>
    </xf>
    <xf numFmtId="0" fontId="74" fillId="35" borderId="11" xfId="57" applyFont="1" applyFill="1" applyBorder="1" applyAlignment="1">
      <alignment horizontal="left" wrapText="1"/>
    </xf>
    <xf numFmtId="0" fontId="82" fillId="35" borderId="11" xfId="57" applyFont="1" applyFill="1" applyBorder="1" applyAlignment="1">
      <alignment horizontal="center" wrapText="1"/>
    </xf>
    <xf numFmtId="0" fontId="3" fillId="35" borderId="11" xfId="57" applyFont="1" applyFill="1" applyBorder="1" applyAlignment="1">
      <alignment horizontal="left" wrapText="1"/>
    </xf>
    <xf numFmtId="0" fontId="12" fillId="35" borderId="11" xfId="57" applyFont="1" applyFill="1" applyBorder="1" applyAlignment="1">
      <alignment horizontal="center" wrapText="1"/>
    </xf>
    <xf numFmtId="0" fontId="3" fillId="35" borderId="10" xfId="0" applyFont="1" applyFill="1" applyBorder="1" applyAlignment="1">
      <alignment wrapText="1"/>
    </xf>
    <xf numFmtId="0" fontId="3" fillId="35" borderId="11" xfId="0" applyFont="1" applyFill="1" applyBorder="1" applyAlignment="1">
      <alignment horizontal="left" wrapText="1"/>
    </xf>
    <xf numFmtId="0" fontId="3" fillId="35" borderId="10" xfId="0" applyFont="1" applyFill="1" applyBorder="1" applyAlignment="1">
      <alignment/>
    </xf>
    <xf numFmtId="16" fontId="3" fillId="35" borderId="11" xfId="0" applyNumberFormat="1" applyFont="1" applyFill="1" applyBorder="1" applyAlignment="1">
      <alignment horizontal="left" wrapText="1"/>
    </xf>
    <xf numFmtId="182" fontId="92" fillId="39" borderId="13" xfId="0" applyNumberFormat="1" applyFont="1" applyFill="1" applyBorder="1" applyAlignment="1">
      <alignment horizontal="left"/>
    </xf>
    <xf numFmtId="182" fontId="92" fillId="39" borderId="10" xfId="0" applyNumberFormat="1" applyFont="1" applyFill="1" applyBorder="1" applyAlignment="1">
      <alignment horizontal="left"/>
    </xf>
    <xf numFmtId="0" fontId="69" fillId="0" borderId="13" xfId="0" applyFont="1" applyFill="1" applyBorder="1" applyAlignment="1">
      <alignment horizontal="left" vertical="center" wrapText="1"/>
    </xf>
    <xf numFmtId="0" fontId="69" fillId="0" borderId="15" xfId="0" applyFont="1" applyFill="1" applyBorder="1" applyAlignment="1">
      <alignment horizontal="left" vertical="center" wrapText="1"/>
    </xf>
    <xf numFmtId="0" fontId="69" fillId="0" borderId="22" xfId="0" applyFont="1" applyFill="1" applyBorder="1" applyAlignment="1">
      <alignment horizontal="left" vertical="center" wrapText="1"/>
    </xf>
    <xf numFmtId="0" fontId="82" fillId="0" borderId="11" xfId="0" applyFont="1" applyBorder="1" applyAlignment="1">
      <alignment horizontal="center" wrapText="1"/>
    </xf>
    <xf numFmtId="0" fontId="71" fillId="33" borderId="26" xfId="0" applyFont="1" applyFill="1" applyBorder="1" applyAlignment="1">
      <alignment horizontal="center"/>
    </xf>
    <xf numFmtId="0" fontId="71" fillId="33" borderId="20" xfId="0" applyFont="1" applyFill="1" applyBorder="1" applyAlignment="1">
      <alignment horizontal="center"/>
    </xf>
    <xf numFmtId="0" fontId="71" fillId="33" borderId="27" xfId="0" applyFont="1" applyFill="1" applyBorder="1" applyAlignment="1">
      <alignment horizontal="center"/>
    </xf>
    <xf numFmtId="0" fontId="70" fillId="0" borderId="10" xfId="0" applyFont="1" applyBorder="1" applyAlignment="1">
      <alignment horizontal="center"/>
    </xf>
    <xf numFmtId="0" fontId="70" fillId="0" borderId="11" xfId="0" applyFont="1" applyBorder="1" applyAlignment="1">
      <alignment horizontal="center"/>
    </xf>
    <xf numFmtId="0" fontId="70" fillId="0" borderId="12" xfId="0" applyFont="1" applyBorder="1" applyAlignment="1">
      <alignment horizontal="center"/>
    </xf>
    <xf numFmtId="0" fontId="92" fillId="33" borderId="10" xfId="0" applyFont="1" applyFill="1" applyBorder="1" applyAlignment="1">
      <alignment horizontal="center" wrapText="1"/>
    </xf>
    <xf numFmtId="0" fontId="92" fillId="33" borderId="11" xfId="0" applyFont="1" applyFill="1" applyBorder="1" applyAlignment="1">
      <alignment horizontal="center"/>
    </xf>
    <xf numFmtId="0" fontId="92" fillId="33" borderId="12" xfId="0" applyFont="1" applyFill="1" applyBorder="1" applyAlignment="1">
      <alignment horizontal="center"/>
    </xf>
    <xf numFmtId="0" fontId="69" fillId="0" borderId="10" xfId="0" applyFont="1" applyFill="1" applyBorder="1" applyAlignment="1">
      <alignment horizontal="center"/>
    </xf>
    <xf numFmtId="0" fontId="69" fillId="0" borderId="11" xfId="0" applyFont="1" applyFill="1" applyBorder="1" applyAlignment="1">
      <alignment horizontal="center"/>
    </xf>
    <xf numFmtId="0" fontId="69" fillId="0" borderId="12" xfId="0" applyFont="1" applyFill="1" applyBorder="1" applyAlignment="1">
      <alignment horizontal="center"/>
    </xf>
    <xf numFmtId="0" fontId="69" fillId="0" borderId="11" xfId="0" applyFont="1" applyFill="1" applyBorder="1" applyAlignment="1">
      <alignment horizontal="left"/>
    </xf>
    <xf numFmtId="0" fontId="69" fillId="0" borderId="12" xfId="0" applyFont="1" applyFill="1" applyBorder="1" applyAlignment="1">
      <alignment horizontal="left"/>
    </xf>
    <xf numFmtId="0" fontId="69" fillId="0" borderId="11" xfId="0" applyFont="1" applyFill="1" applyBorder="1" applyAlignment="1">
      <alignment horizontal="left" vertical="center" wrapText="1"/>
    </xf>
    <xf numFmtId="0" fontId="69" fillId="0" borderId="12"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álne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I80"/>
  <sheetViews>
    <sheetView tabSelected="1" zoomScale="60" zoomScaleNormal="60" zoomScalePageLayoutView="0" workbookViewId="0" topLeftCell="A34">
      <selection activeCell="C16" sqref="C16"/>
    </sheetView>
  </sheetViews>
  <sheetFormatPr defaultColWidth="8.7109375" defaultRowHeight="15"/>
  <cols>
    <col min="1" max="1" width="13.421875" style="124" customWidth="1"/>
    <col min="2" max="2" width="172.7109375" style="71" customWidth="1"/>
    <col min="3" max="3" width="128.7109375" style="72" customWidth="1"/>
    <col min="4" max="4" width="24.00390625" style="73" bestFit="1" customWidth="1"/>
    <col min="5" max="5" width="21.421875" style="74" bestFit="1" customWidth="1"/>
    <col min="6" max="6" width="26.28125" style="70" customWidth="1"/>
    <col min="7" max="7" width="32.140625" style="70" bestFit="1" customWidth="1"/>
    <col min="8" max="8" width="29.28125" style="91" customWidth="1"/>
    <col min="9" max="9" width="58.7109375" style="3" customWidth="1"/>
    <col min="10" max="10" width="12.28125" style="3" customWidth="1"/>
    <col min="11" max="27" width="8.7109375" style="3" customWidth="1"/>
    <col min="28" max="139" width="8.7109375" style="95" customWidth="1"/>
    <col min="140" max="16384" width="8.7109375" style="4" customWidth="1"/>
  </cols>
  <sheetData>
    <row r="1" spans="1:139" s="2" customFormat="1" ht="26.25">
      <c r="A1" s="255"/>
      <c r="B1" s="256" t="s">
        <v>24</v>
      </c>
      <c r="C1" s="257"/>
      <c r="D1" s="257"/>
      <c r="E1" s="257"/>
      <c r="F1" s="257"/>
      <c r="G1" s="258"/>
      <c r="H1" s="102"/>
      <c r="I1" s="3"/>
      <c r="J1" s="1"/>
      <c r="K1" s="1"/>
      <c r="L1" s="1"/>
      <c r="M1" s="1"/>
      <c r="N1" s="1"/>
      <c r="O1" s="1"/>
      <c r="P1" s="1"/>
      <c r="Q1" s="1"/>
      <c r="R1" s="1"/>
      <c r="S1" s="1"/>
      <c r="T1" s="1"/>
      <c r="U1" s="1"/>
      <c r="V1" s="1"/>
      <c r="W1" s="1"/>
      <c r="X1" s="1"/>
      <c r="Y1" s="1"/>
      <c r="Z1" s="1"/>
      <c r="AA1" s="1"/>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row>
    <row r="2" spans="1:7" ht="18.75">
      <c r="A2" s="255"/>
      <c r="B2" s="259" t="s">
        <v>25</v>
      </c>
      <c r="C2" s="260"/>
      <c r="D2" s="260"/>
      <c r="E2" s="260"/>
      <c r="F2" s="260"/>
      <c r="G2" s="261"/>
    </row>
    <row r="3" spans="1:139" s="2" customFormat="1" ht="122.25" customHeight="1">
      <c r="A3" s="255"/>
      <c r="B3" s="262" t="s">
        <v>71</v>
      </c>
      <c r="C3" s="263"/>
      <c r="D3" s="263"/>
      <c r="E3" s="263"/>
      <c r="F3" s="263"/>
      <c r="G3" s="264"/>
      <c r="H3" s="102"/>
      <c r="I3" s="1"/>
      <c r="J3" s="1"/>
      <c r="K3" s="1"/>
      <c r="L3" s="1"/>
      <c r="M3" s="1"/>
      <c r="N3" s="1"/>
      <c r="O3" s="1"/>
      <c r="P3" s="1"/>
      <c r="Q3" s="1"/>
      <c r="R3" s="1"/>
      <c r="S3" s="1"/>
      <c r="T3" s="1"/>
      <c r="U3" s="1"/>
      <c r="V3" s="1"/>
      <c r="W3" s="1"/>
      <c r="X3" s="1"/>
      <c r="Y3" s="1"/>
      <c r="Z3" s="1"/>
      <c r="AA3" s="1"/>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row>
    <row r="4" spans="1:139" s="2" customFormat="1" ht="15.75" customHeight="1">
      <c r="A4" s="255"/>
      <c r="B4" s="265"/>
      <c r="C4" s="266"/>
      <c r="D4" s="266"/>
      <c r="E4" s="266"/>
      <c r="F4" s="266"/>
      <c r="G4" s="267"/>
      <c r="H4" s="102"/>
      <c r="I4" s="1"/>
      <c r="J4" s="1"/>
      <c r="K4" s="1"/>
      <c r="L4" s="1"/>
      <c r="M4" s="1"/>
      <c r="N4" s="1"/>
      <c r="O4" s="1"/>
      <c r="P4" s="1"/>
      <c r="Q4" s="1"/>
      <c r="R4" s="1"/>
      <c r="S4" s="1"/>
      <c r="T4" s="1"/>
      <c r="U4" s="1"/>
      <c r="V4" s="1"/>
      <c r="W4" s="1"/>
      <c r="X4" s="1"/>
      <c r="Y4" s="1"/>
      <c r="Z4" s="1"/>
      <c r="AA4" s="1"/>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row>
    <row r="5" spans="1:139" s="2" customFormat="1" ht="27.75">
      <c r="A5" s="255"/>
      <c r="B5" s="122" t="s">
        <v>2</v>
      </c>
      <c r="C5" s="268" t="s">
        <v>21</v>
      </c>
      <c r="D5" s="268"/>
      <c r="E5" s="268"/>
      <c r="F5" s="268"/>
      <c r="G5" s="269"/>
      <c r="H5" s="102"/>
      <c r="I5" s="1"/>
      <c r="J5" s="1"/>
      <c r="K5" s="1"/>
      <c r="L5" s="1"/>
      <c r="M5" s="1"/>
      <c r="N5" s="1"/>
      <c r="O5" s="1"/>
      <c r="P5" s="1"/>
      <c r="Q5" s="1"/>
      <c r="R5" s="1"/>
      <c r="S5" s="1"/>
      <c r="T5" s="1"/>
      <c r="U5" s="1"/>
      <c r="V5" s="1"/>
      <c r="W5" s="1"/>
      <c r="X5" s="1"/>
      <c r="Y5" s="1"/>
      <c r="Z5" s="1"/>
      <c r="AA5" s="1"/>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row>
    <row r="6" spans="1:139" s="2" customFormat="1" ht="57.75" customHeight="1">
      <c r="A6" s="255"/>
      <c r="B6" s="122" t="s">
        <v>12</v>
      </c>
      <c r="C6" s="270" t="s">
        <v>28</v>
      </c>
      <c r="D6" s="270"/>
      <c r="E6" s="270"/>
      <c r="F6" s="270"/>
      <c r="G6" s="271"/>
      <c r="H6" s="102"/>
      <c r="I6" s="1"/>
      <c r="J6" s="1"/>
      <c r="K6" s="1"/>
      <c r="L6" s="1"/>
      <c r="M6" s="1"/>
      <c r="N6" s="1"/>
      <c r="O6" s="1"/>
      <c r="P6" s="1"/>
      <c r="Q6" s="1"/>
      <c r="R6" s="1"/>
      <c r="S6" s="1"/>
      <c r="T6" s="1"/>
      <c r="U6" s="1"/>
      <c r="V6" s="1"/>
      <c r="W6" s="1"/>
      <c r="X6" s="1"/>
      <c r="Y6" s="1"/>
      <c r="Z6" s="1"/>
      <c r="AA6" s="1"/>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row>
    <row r="7" spans="1:139" s="2" customFormat="1" ht="57.75" customHeight="1">
      <c r="A7" s="115"/>
      <c r="B7" s="122" t="s">
        <v>29</v>
      </c>
      <c r="C7" s="252" t="s">
        <v>30</v>
      </c>
      <c r="D7" s="253"/>
      <c r="E7" s="253"/>
      <c r="F7" s="253"/>
      <c r="G7" s="254"/>
      <c r="H7" s="114"/>
      <c r="I7" s="1"/>
      <c r="J7" s="1"/>
      <c r="K7" s="1"/>
      <c r="L7" s="1"/>
      <c r="M7" s="1"/>
      <c r="N7" s="1"/>
      <c r="O7" s="1"/>
      <c r="P7" s="1"/>
      <c r="Q7" s="1"/>
      <c r="R7" s="1"/>
      <c r="S7" s="1"/>
      <c r="T7" s="1"/>
      <c r="U7" s="1"/>
      <c r="V7" s="1"/>
      <c r="W7" s="1"/>
      <c r="X7" s="1"/>
      <c r="Y7" s="1"/>
      <c r="Z7" s="1"/>
      <c r="AA7" s="1"/>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row>
    <row r="8" spans="1:8" s="2" customFormat="1" ht="57.75" customHeight="1">
      <c r="A8" s="169"/>
      <c r="B8" s="191" t="s">
        <v>47</v>
      </c>
      <c r="C8" s="192" t="s">
        <v>56</v>
      </c>
      <c r="D8" s="170"/>
      <c r="E8" s="170"/>
      <c r="F8" s="170"/>
      <c r="G8" s="171"/>
      <c r="H8" s="99"/>
    </row>
    <row r="9" spans="1:139" s="12" customFormat="1" ht="26.25">
      <c r="A9" s="123" t="s">
        <v>19</v>
      </c>
      <c r="B9" s="5" t="s">
        <v>3</v>
      </c>
      <c r="C9" s="6" t="s">
        <v>4</v>
      </c>
      <c r="D9" s="7"/>
      <c r="E9" s="8" t="s">
        <v>1</v>
      </c>
      <c r="F9" s="9" t="s">
        <v>0</v>
      </c>
      <c r="G9" s="10" t="s">
        <v>5</v>
      </c>
      <c r="H9" s="92"/>
      <c r="I9" s="11"/>
      <c r="J9" s="11"/>
      <c r="K9" s="11"/>
      <c r="L9" s="11"/>
      <c r="M9" s="11"/>
      <c r="N9" s="11"/>
      <c r="O9" s="11"/>
      <c r="P9" s="11"/>
      <c r="Q9" s="11"/>
      <c r="R9" s="11"/>
      <c r="S9" s="11"/>
      <c r="T9" s="11"/>
      <c r="U9" s="11"/>
      <c r="V9" s="11"/>
      <c r="W9" s="11"/>
      <c r="X9" s="11"/>
      <c r="Y9" s="11"/>
      <c r="Z9" s="11"/>
      <c r="AA9" s="11"/>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row>
    <row r="10" spans="1:139" s="134" customFormat="1" ht="26.25">
      <c r="A10" s="125"/>
      <c r="B10" s="126"/>
      <c r="C10" s="127"/>
      <c r="D10" s="128"/>
      <c r="E10" s="129"/>
      <c r="F10" s="130"/>
      <c r="G10" s="131"/>
      <c r="H10" s="133"/>
      <c r="I10" s="11"/>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row>
    <row r="11" spans="1:139" s="18" customFormat="1" ht="42.75">
      <c r="A11" s="166"/>
      <c r="B11" s="250" t="s">
        <v>40</v>
      </c>
      <c r="C11" s="251"/>
      <c r="D11" s="161" t="s">
        <v>14</v>
      </c>
      <c r="E11" s="162" t="s">
        <v>9</v>
      </c>
      <c r="F11" s="163" t="s">
        <v>10</v>
      </c>
      <c r="G11" s="208" t="s">
        <v>6</v>
      </c>
      <c r="H11" s="205" t="s">
        <v>69</v>
      </c>
      <c r="I11" s="17"/>
      <c r="J11" s="17"/>
      <c r="K11" s="17"/>
      <c r="L11" s="17"/>
      <c r="M11" s="17"/>
      <c r="N11" s="17"/>
      <c r="O11" s="17"/>
      <c r="P11" s="17"/>
      <c r="Q11" s="17"/>
      <c r="R11" s="17"/>
      <c r="S11" s="17"/>
      <c r="T11" s="17"/>
      <c r="U11" s="17"/>
      <c r="V11" s="17"/>
      <c r="W11" s="17"/>
      <c r="X11" s="17"/>
      <c r="Y11" s="17"/>
      <c r="Z11" s="17"/>
      <c r="AA11" s="1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row>
    <row r="12" spans="1:139" s="18" customFormat="1" ht="26.25">
      <c r="A12" s="116">
        <v>1</v>
      </c>
      <c r="B12" s="118" t="s">
        <v>48</v>
      </c>
      <c r="C12" s="19"/>
      <c r="D12" s="20"/>
      <c r="E12" s="21"/>
      <c r="F12" s="22"/>
      <c r="G12" s="103">
        <f>SUM(G13:G14)</f>
        <v>0</v>
      </c>
      <c r="H12" s="173">
        <f>SUM(H13)</f>
        <v>0</v>
      </c>
      <c r="I12" s="17"/>
      <c r="J12" s="17"/>
      <c r="K12" s="17"/>
      <c r="L12" s="17"/>
      <c r="M12" s="17"/>
      <c r="N12" s="17"/>
      <c r="O12" s="17"/>
      <c r="P12" s="17"/>
      <c r="Q12" s="17"/>
      <c r="R12" s="17"/>
      <c r="S12" s="17"/>
      <c r="T12" s="17"/>
      <c r="U12" s="17"/>
      <c r="V12" s="17"/>
      <c r="W12" s="17"/>
      <c r="X12" s="17"/>
      <c r="Y12" s="17"/>
      <c r="Z12" s="17"/>
      <c r="AA12" s="1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row>
    <row r="13" spans="1:139" s="13" customFormat="1" ht="81">
      <c r="A13" s="116"/>
      <c r="B13" s="241" t="s">
        <v>89</v>
      </c>
      <c r="C13" s="198" t="s">
        <v>63</v>
      </c>
      <c r="D13" s="85" t="s">
        <v>15</v>
      </c>
      <c r="E13" s="29">
        <v>1</v>
      </c>
      <c r="F13" s="27">
        <v>0</v>
      </c>
      <c r="G13" s="209">
        <f>+F13*E13</f>
        <v>0</v>
      </c>
      <c r="H13" s="15">
        <v>0</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row>
    <row r="14" spans="1:8" ht="20.25">
      <c r="A14" s="116"/>
      <c r="B14" s="46"/>
      <c r="C14" s="77"/>
      <c r="D14" s="58"/>
      <c r="E14" s="78"/>
      <c r="F14" s="27"/>
      <c r="G14" s="209"/>
      <c r="H14" s="223"/>
    </row>
    <row r="15" spans="1:139" s="18" customFormat="1" ht="26.25">
      <c r="A15" s="116">
        <v>2</v>
      </c>
      <c r="B15" s="119" t="s">
        <v>49</v>
      </c>
      <c r="C15" s="100"/>
      <c r="D15" s="107"/>
      <c r="E15" s="108"/>
      <c r="F15" s="111"/>
      <c r="G15" s="210">
        <f>SUM(G16:G18)</f>
        <v>0</v>
      </c>
      <c r="H15" s="201">
        <f>SUM(H16:H18)</f>
        <v>0</v>
      </c>
      <c r="I15" s="17"/>
      <c r="J15" s="17"/>
      <c r="K15" s="17"/>
      <c r="L15" s="17"/>
      <c r="M15" s="17"/>
      <c r="N15" s="17"/>
      <c r="O15" s="17"/>
      <c r="P15" s="17"/>
      <c r="Q15" s="17"/>
      <c r="R15" s="17"/>
      <c r="S15" s="17"/>
      <c r="T15" s="17"/>
      <c r="U15" s="17"/>
      <c r="V15" s="17"/>
      <c r="W15" s="17"/>
      <c r="X15" s="17"/>
      <c r="Y15" s="17"/>
      <c r="Z15" s="17"/>
      <c r="AA15" s="1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row>
    <row r="16" spans="1:27" s="76" customFormat="1" ht="87.75" customHeight="1">
      <c r="A16" s="79"/>
      <c r="B16" s="24" t="s">
        <v>64</v>
      </c>
      <c r="C16" s="242" t="s">
        <v>85</v>
      </c>
      <c r="D16" s="25" t="s">
        <v>16</v>
      </c>
      <c r="E16" s="26">
        <v>1</v>
      </c>
      <c r="F16" s="27">
        <v>0</v>
      </c>
      <c r="G16" s="209">
        <f>E16*F16</f>
        <v>0</v>
      </c>
      <c r="H16" s="223">
        <v>0</v>
      </c>
      <c r="I16" s="75"/>
      <c r="J16" s="17"/>
      <c r="K16" s="17"/>
      <c r="L16" s="17"/>
      <c r="M16" s="17"/>
      <c r="N16" s="17"/>
      <c r="O16" s="17"/>
      <c r="P16" s="17"/>
      <c r="Q16" s="17"/>
      <c r="R16" s="17"/>
      <c r="S16" s="17"/>
      <c r="T16" s="17"/>
      <c r="U16" s="17"/>
      <c r="V16" s="17"/>
      <c r="W16" s="17"/>
      <c r="X16" s="17"/>
      <c r="Y16" s="17"/>
      <c r="Z16" s="17"/>
      <c r="AA16" s="17"/>
    </row>
    <row r="17" spans="1:27" s="76" customFormat="1" ht="54" customHeight="1">
      <c r="A17" s="79"/>
      <c r="B17" s="24" t="s">
        <v>65</v>
      </c>
      <c r="C17" s="42" t="s">
        <v>39</v>
      </c>
      <c r="D17" s="25" t="s">
        <v>16</v>
      </c>
      <c r="E17" s="26">
        <v>1</v>
      </c>
      <c r="F17" s="27">
        <v>0</v>
      </c>
      <c r="G17" s="209">
        <f>+E17*F17</f>
        <v>0</v>
      </c>
      <c r="H17" s="223">
        <v>0</v>
      </c>
      <c r="I17" s="75"/>
      <c r="J17" s="17"/>
      <c r="K17" s="17"/>
      <c r="L17" s="17"/>
      <c r="M17" s="17"/>
      <c r="N17" s="17"/>
      <c r="O17" s="17"/>
      <c r="P17" s="17"/>
      <c r="Q17" s="17"/>
      <c r="R17" s="17"/>
      <c r="S17" s="17"/>
      <c r="T17" s="17"/>
      <c r="U17" s="17"/>
      <c r="V17" s="17"/>
      <c r="W17" s="17"/>
      <c r="X17" s="17"/>
      <c r="Y17" s="17"/>
      <c r="Z17" s="17"/>
      <c r="AA17" s="17"/>
    </row>
    <row r="18" spans="1:27" s="76" customFormat="1" ht="40.5">
      <c r="A18" s="79"/>
      <c r="B18" s="240" t="s">
        <v>86</v>
      </c>
      <c r="C18" s="31" t="s">
        <v>72</v>
      </c>
      <c r="D18" s="25" t="s">
        <v>16</v>
      </c>
      <c r="E18" s="29">
        <v>2</v>
      </c>
      <c r="F18" s="27">
        <v>0</v>
      </c>
      <c r="G18" s="209">
        <f>+E18*F18</f>
        <v>0</v>
      </c>
      <c r="H18" s="223">
        <v>0</v>
      </c>
      <c r="I18" s="93"/>
      <c r="J18" s="17"/>
      <c r="K18" s="17"/>
      <c r="L18" s="17"/>
      <c r="M18" s="17"/>
      <c r="N18" s="17"/>
      <c r="O18" s="17"/>
      <c r="P18" s="17"/>
      <c r="Q18" s="17"/>
      <c r="R18" s="17"/>
      <c r="S18" s="17"/>
      <c r="T18" s="17"/>
      <c r="U18" s="17"/>
      <c r="V18" s="17"/>
      <c r="W18" s="17"/>
      <c r="X18" s="17"/>
      <c r="Y18" s="17"/>
      <c r="Z18" s="17"/>
      <c r="AA18" s="17"/>
    </row>
    <row r="19" spans="1:139" s="16" customFormat="1" ht="21.75" customHeight="1">
      <c r="A19" s="116"/>
      <c r="B19" s="28"/>
      <c r="C19" s="31"/>
      <c r="D19" s="25"/>
      <c r="E19" s="29"/>
      <c r="F19" s="27"/>
      <c r="G19" s="209"/>
      <c r="H19" s="224"/>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row>
    <row r="20" spans="1:139" s="18" customFormat="1" ht="26.25">
      <c r="A20" s="116">
        <v>3</v>
      </c>
      <c r="B20" s="118" t="s">
        <v>84</v>
      </c>
      <c r="C20" s="101"/>
      <c r="D20" s="199"/>
      <c r="E20" s="200"/>
      <c r="F20" s="201"/>
      <c r="G20" s="211">
        <f>SUM(G21:G23)</f>
        <v>0</v>
      </c>
      <c r="H20" s="225">
        <f>SUM(H21:H23)</f>
        <v>0</v>
      </c>
      <c r="I20" s="17"/>
      <c r="J20" s="17"/>
      <c r="K20" s="17"/>
      <c r="L20" s="17"/>
      <c r="M20" s="17"/>
      <c r="N20" s="17"/>
      <c r="O20" s="17"/>
      <c r="P20" s="17"/>
      <c r="Q20" s="17"/>
      <c r="R20" s="17"/>
      <c r="S20" s="17"/>
      <c r="T20" s="17"/>
      <c r="U20" s="17"/>
      <c r="V20" s="17"/>
      <c r="W20" s="17"/>
      <c r="X20" s="17"/>
      <c r="Y20" s="17"/>
      <c r="Z20" s="17"/>
      <c r="AA20" s="1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row>
    <row r="21" spans="1:139" s="76" customFormat="1" ht="60.75">
      <c r="A21" s="116"/>
      <c r="B21" s="197" t="s">
        <v>66</v>
      </c>
      <c r="C21" s="41" t="s">
        <v>75</v>
      </c>
      <c r="D21" s="85" t="s">
        <v>16</v>
      </c>
      <c r="E21" s="29">
        <v>1</v>
      </c>
      <c r="F21" s="27">
        <v>0</v>
      </c>
      <c r="G21" s="212">
        <f>+E21*F21</f>
        <v>0</v>
      </c>
      <c r="H21" s="15">
        <v>0</v>
      </c>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row>
    <row r="22" spans="1:8" s="3" customFormat="1" ht="40.5">
      <c r="A22" s="79"/>
      <c r="B22" s="197" t="s">
        <v>67</v>
      </c>
      <c r="C22" s="80" t="s">
        <v>46</v>
      </c>
      <c r="D22" s="25" t="s">
        <v>16</v>
      </c>
      <c r="E22" s="29">
        <v>1</v>
      </c>
      <c r="F22" s="85">
        <v>0</v>
      </c>
      <c r="G22" s="212">
        <f>+E22*F22</f>
        <v>0</v>
      </c>
      <c r="H22" s="15">
        <v>0</v>
      </c>
    </row>
    <row r="23" spans="1:139" s="76" customFormat="1" ht="40.5">
      <c r="A23" s="116"/>
      <c r="B23" s="202" t="s">
        <v>73</v>
      </c>
      <c r="C23" s="41" t="s">
        <v>53</v>
      </c>
      <c r="D23" s="85" t="s">
        <v>16</v>
      </c>
      <c r="E23" s="29">
        <v>1</v>
      </c>
      <c r="F23" s="27">
        <v>0</v>
      </c>
      <c r="G23" s="212">
        <f>+E23*F23</f>
        <v>0</v>
      </c>
      <c r="H23" s="15">
        <v>0</v>
      </c>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row>
    <row r="24" spans="1:139" s="76" customFormat="1" ht="24" customHeight="1">
      <c r="A24" s="116"/>
      <c r="B24" s="120"/>
      <c r="C24" s="38"/>
      <c r="D24" s="39"/>
      <c r="E24" s="14"/>
      <c r="F24" s="15"/>
      <c r="G24" s="213"/>
      <c r="H24" s="226"/>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row>
    <row r="25" spans="1:139" s="18" customFormat="1" ht="26.25">
      <c r="A25" s="116">
        <v>4</v>
      </c>
      <c r="B25" s="118" t="s">
        <v>57</v>
      </c>
      <c r="C25" s="19"/>
      <c r="D25" s="20"/>
      <c r="E25" s="21"/>
      <c r="F25" s="173"/>
      <c r="G25" s="103">
        <f>G26</f>
        <v>0</v>
      </c>
      <c r="H25" s="173">
        <f>SUM(H26)</f>
        <v>0</v>
      </c>
      <c r="I25" s="17"/>
      <c r="J25" s="17"/>
      <c r="K25" s="17"/>
      <c r="L25" s="17"/>
      <c r="M25" s="17"/>
      <c r="N25" s="17"/>
      <c r="O25" s="17"/>
      <c r="P25" s="17"/>
      <c r="Q25" s="17"/>
      <c r="R25" s="17"/>
      <c r="S25" s="17"/>
      <c r="T25" s="17"/>
      <c r="U25" s="17"/>
      <c r="V25" s="17"/>
      <c r="W25" s="17"/>
      <c r="X25" s="17"/>
      <c r="Y25" s="17"/>
      <c r="Z25" s="17"/>
      <c r="AA25" s="1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row>
    <row r="26" spans="1:27" s="76" customFormat="1" ht="101.25">
      <c r="A26" s="243"/>
      <c r="B26" s="168" t="s">
        <v>41</v>
      </c>
      <c r="C26" s="244" t="s">
        <v>90</v>
      </c>
      <c r="D26" s="25" t="s">
        <v>26</v>
      </c>
      <c r="E26" s="26">
        <v>1</v>
      </c>
      <c r="F26" s="27">
        <v>0</v>
      </c>
      <c r="G26" s="209">
        <f>+E26*F26</f>
        <v>0</v>
      </c>
      <c r="H26" s="15">
        <v>0</v>
      </c>
      <c r="I26" s="23"/>
      <c r="J26" s="17"/>
      <c r="K26" s="17"/>
      <c r="L26" s="17"/>
      <c r="M26" s="17"/>
      <c r="N26" s="17"/>
      <c r="O26" s="17"/>
      <c r="P26" s="17"/>
      <c r="Q26" s="17"/>
      <c r="R26" s="17"/>
      <c r="S26" s="17"/>
      <c r="T26" s="17"/>
      <c r="U26" s="17"/>
      <c r="V26" s="17"/>
      <c r="W26" s="17"/>
      <c r="X26" s="17"/>
      <c r="Y26" s="17"/>
      <c r="Z26" s="17"/>
      <c r="AA26" s="17"/>
    </row>
    <row r="27" spans="1:139" s="18" customFormat="1" ht="26.25">
      <c r="A27" s="116">
        <v>5</v>
      </c>
      <c r="B27" s="167" t="s">
        <v>42</v>
      </c>
      <c r="C27" s="20"/>
      <c r="D27" s="20"/>
      <c r="E27" s="21"/>
      <c r="F27" s="22"/>
      <c r="G27" s="103">
        <f>SUM(G28)</f>
        <v>0</v>
      </c>
      <c r="H27" s="173">
        <f>SUM(H28)</f>
        <v>0</v>
      </c>
      <c r="I27" s="17"/>
      <c r="J27" s="17"/>
      <c r="K27" s="17"/>
      <c r="L27" s="17"/>
      <c r="M27" s="17"/>
      <c r="N27" s="17"/>
      <c r="O27" s="17"/>
      <c r="P27" s="17"/>
      <c r="Q27" s="17"/>
      <c r="R27" s="17"/>
      <c r="S27" s="17"/>
      <c r="T27" s="17"/>
      <c r="U27" s="17"/>
      <c r="V27" s="17"/>
      <c r="W27" s="17"/>
      <c r="X27" s="17"/>
      <c r="Y27" s="17"/>
      <c r="Z27" s="17"/>
      <c r="AA27" s="1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row>
    <row r="28" spans="1:9" s="3" customFormat="1" ht="40.5">
      <c r="A28" s="79"/>
      <c r="B28" s="28" t="s">
        <v>60</v>
      </c>
      <c r="C28" s="206" t="s">
        <v>80</v>
      </c>
      <c r="D28" s="25" t="s">
        <v>16</v>
      </c>
      <c r="E28" s="29">
        <v>1</v>
      </c>
      <c r="F28" s="27">
        <v>0</v>
      </c>
      <c r="G28" s="209">
        <f>F28</f>
        <v>0</v>
      </c>
      <c r="H28" s="223">
        <v>0</v>
      </c>
      <c r="I28" s="75"/>
    </row>
    <row r="29" spans="1:8" s="34" customFormat="1" ht="20.25">
      <c r="A29" s="116"/>
      <c r="B29" s="40"/>
      <c r="C29" s="41"/>
      <c r="D29" s="36"/>
      <c r="E29" s="37"/>
      <c r="F29" s="27"/>
      <c r="G29" s="209"/>
      <c r="H29" s="223"/>
    </row>
    <row r="30" spans="1:8" s="34" customFormat="1" ht="23.25">
      <c r="A30" s="116">
        <v>6</v>
      </c>
      <c r="B30" s="117" t="s">
        <v>36</v>
      </c>
      <c r="C30" s="19"/>
      <c r="D30" s="20"/>
      <c r="E30" s="21"/>
      <c r="F30" s="111"/>
      <c r="G30" s="211">
        <f>SUM(G31)</f>
        <v>0</v>
      </c>
      <c r="H30" s="227">
        <f>SUM(H31)</f>
        <v>0</v>
      </c>
    </row>
    <row r="31" spans="1:139" s="76" customFormat="1" ht="101.25">
      <c r="A31" s="116"/>
      <c r="B31" s="188" t="s">
        <v>81</v>
      </c>
      <c r="C31" s="165" t="s">
        <v>76</v>
      </c>
      <c r="D31" s="39"/>
      <c r="E31" s="14"/>
      <c r="F31" s="15">
        <v>0</v>
      </c>
      <c r="G31" s="214">
        <f>F31</f>
        <v>0</v>
      </c>
      <c r="H31" s="15">
        <v>0</v>
      </c>
      <c r="I31" s="23"/>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row>
    <row r="32" spans="1:8" s="34" customFormat="1" ht="24" customHeight="1">
      <c r="A32" s="116"/>
      <c r="B32" s="46"/>
      <c r="C32" s="42"/>
      <c r="D32" s="55"/>
      <c r="E32" s="33"/>
      <c r="F32" s="187"/>
      <c r="G32" s="214"/>
      <c r="H32" s="223"/>
    </row>
    <row r="33" spans="1:139" s="18" customFormat="1" ht="26.25">
      <c r="A33" s="116">
        <v>7</v>
      </c>
      <c r="B33" s="118" t="s">
        <v>59</v>
      </c>
      <c r="C33" s="101"/>
      <c r="D33" s="199"/>
      <c r="E33" s="200"/>
      <c r="F33" s="201"/>
      <c r="G33" s="210">
        <f>SUM(G34:G36)</f>
        <v>0</v>
      </c>
      <c r="H33" s="173">
        <f>SUM(H34:H36)</f>
        <v>0</v>
      </c>
      <c r="I33" s="23"/>
      <c r="J33" s="23"/>
      <c r="K33" s="17"/>
      <c r="L33" s="17"/>
      <c r="M33" s="17"/>
      <c r="N33" s="17"/>
      <c r="O33" s="17"/>
      <c r="P33" s="17"/>
      <c r="Q33" s="17"/>
      <c r="R33" s="17"/>
      <c r="S33" s="17"/>
      <c r="T33" s="17"/>
      <c r="U33" s="17"/>
      <c r="V33" s="17"/>
      <c r="W33" s="17"/>
      <c r="X33" s="17"/>
      <c r="Y33" s="17"/>
      <c r="Z33" s="17"/>
      <c r="AA33" s="1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row>
    <row r="34" spans="1:139" s="16" customFormat="1" ht="121.5">
      <c r="A34" s="116"/>
      <c r="B34" s="56" t="s">
        <v>43</v>
      </c>
      <c r="C34" s="48" t="s">
        <v>77</v>
      </c>
      <c r="D34" s="50" t="s">
        <v>16</v>
      </c>
      <c r="E34" s="29">
        <v>1</v>
      </c>
      <c r="F34" s="27">
        <v>0</v>
      </c>
      <c r="G34" s="209">
        <f>E34*F34</f>
        <v>0</v>
      </c>
      <c r="H34" s="223">
        <v>0</v>
      </c>
      <c r="I34" s="2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row>
    <row r="35" spans="2:139" s="16" customFormat="1" ht="40.5">
      <c r="B35" s="174" t="s">
        <v>23</v>
      </c>
      <c r="C35" s="48" t="s">
        <v>34</v>
      </c>
      <c r="D35" s="50" t="s">
        <v>16</v>
      </c>
      <c r="E35" s="29">
        <v>1</v>
      </c>
      <c r="F35" s="27">
        <v>0</v>
      </c>
      <c r="G35" s="209">
        <f>E35*F35</f>
        <v>0</v>
      </c>
      <c r="H35" s="223">
        <v>0</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row>
    <row r="36" spans="1:139" s="16" customFormat="1" ht="40.5">
      <c r="A36" s="116"/>
      <c r="B36" s="46" t="s">
        <v>45</v>
      </c>
      <c r="C36" s="48" t="s">
        <v>68</v>
      </c>
      <c r="D36" s="50" t="s">
        <v>16</v>
      </c>
      <c r="E36" s="57">
        <v>1</v>
      </c>
      <c r="F36" s="27">
        <v>0</v>
      </c>
      <c r="G36" s="209">
        <f>E36*F36</f>
        <v>0</v>
      </c>
      <c r="H36" s="223">
        <v>0</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row>
    <row r="37" spans="1:139" s="30" customFormat="1" ht="20.25">
      <c r="A37" s="116"/>
      <c r="B37" s="89"/>
      <c r="C37" s="31"/>
      <c r="D37" s="105"/>
      <c r="E37" s="33"/>
      <c r="F37" s="106"/>
      <c r="G37" s="209"/>
      <c r="H37" s="223"/>
      <c r="I37" s="3"/>
      <c r="J37" s="3"/>
      <c r="K37" s="3"/>
      <c r="L37" s="3"/>
      <c r="M37" s="3"/>
      <c r="N37" s="3"/>
      <c r="O37" s="3"/>
      <c r="P37" s="3"/>
      <c r="Q37" s="3"/>
      <c r="R37" s="3"/>
      <c r="S37" s="3"/>
      <c r="T37" s="3"/>
      <c r="U37" s="3"/>
      <c r="V37" s="3"/>
      <c r="W37" s="3"/>
      <c r="X37" s="3"/>
      <c r="Y37" s="3"/>
      <c r="Z37" s="3"/>
      <c r="AA37" s="3"/>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row>
    <row r="38" spans="1:139" s="35" customFormat="1" ht="26.25">
      <c r="A38" s="116">
        <v>8</v>
      </c>
      <c r="B38" s="104" t="s">
        <v>35</v>
      </c>
      <c r="C38" s="81"/>
      <c r="D38" s="82"/>
      <c r="E38" s="83"/>
      <c r="F38" s="84"/>
      <c r="G38" s="215">
        <f>SUM(G39:G43)</f>
        <v>0</v>
      </c>
      <c r="H38" s="228">
        <f>SUM(H39:H44)</f>
        <v>0</v>
      </c>
      <c r="I38" s="185"/>
      <c r="J38" s="185"/>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row>
    <row r="39" spans="1:139" s="35" customFormat="1" ht="40.5">
      <c r="A39" s="116"/>
      <c r="B39" s="164" t="s">
        <v>44</v>
      </c>
      <c r="C39" s="172" t="s">
        <v>82</v>
      </c>
      <c r="D39" s="44" t="s">
        <v>16</v>
      </c>
      <c r="E39" s="37">
        <v>1</v>
      </c>
      <c r="F39" s="27">
        <v>0</v>
      </c>
      <c r="G39" s="216">
        <f>+F39*E39</f>
        <v>0</v>
      </c>
      <c r="H39" s="223">
        <v>0</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row>
    <row r="40" spans="1:139" s="16" customFormat="1" ht="40.5">
      <c r="A40" s="79"/>
      <c r="B40" s="239" t="s">
        <v>54</v>
      </c>
      <c r="C40" s="206" t="s">
        <v>83</v>
      </c>
      <c r="D40" s="32" t="s">
        <v>17</v>
      </c>
      <c r="E40" s="37">
        <v>1</v>
      </c>
      <c r="F40" s="27">
        <v>0</v>
      </c>
      <c r="G40" s="209">
        <f>+E40*F40</f>
        <v>0</v>
      </c>
      <c r="H40" s="223">
        <v>0</v>
      </c>
      <c r="I40" s="76"/>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row>
    <row r="41" spans="1:139" s="16" customFormat="1" ht="40.5">
      <c r="A41" s="116"/>
      <c r="B41" s="56" t="s">
        <v>55</v>
      </c>
      <c r="C41" s="207" t="s">
        <v>74</v>
      </c>
      <c r="D41" s="49" t="s">
        <v>18</v>
      </c>
      <c r="E41" s="29">
        <v>1</v>
      </c>
      <c r="F41" s="27">
        <v>0</v>
      </c>
      <c r="G41" s="209">
        <f>E41*F41</f>
        <v>0</v>
      </c>
      <c r="H41" s="223">
        <v>0</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row>
    <row r="42" spans="1:139" s="16" customFormat="1" ht="20.25">
      <c r="A42" s="116"/>
      <c r="B42" s="56" t="s">
        <v>33</v>
      </c>
      <c r="C42" s="207" t="s">
        <v>70</v>
      </c>
      <c r="D42" s="49" t="s">
        <v>20</v>
      </c>
      <c r="E42" s="29">
        <v>4</v>
      </c>
      <c r="F42" s="27">
        <v>0</v>
      </c>
      <c r="G42" s="209">
        <f>E42*F42</f>
        <v>0</v>
      </c>
      <c r="H42" s="223">
        <v>0</v>
      </c>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row>
    <row r="43" spans="1:8" s="3" customFormat="1" ht="60.75">
      <c r="A43" s="245"/>
      <c r="B43" s="246" t="s">
        <v>91</v>
      </c>
      <c r="C43" s="247" t="s">
        <v>92</v>
      </c>
      <c r="D43" s="50" t="s">
        <v>16</v>
      </c>
      <c r="E43" s="29">
        <v>1</v>
      </c>
      <c r="F43" s="27">
        <v>0</v>
      </c>
      <c r="G43" s="209">
        <f>+F43</f>
        <v>0</v>
      </c>
      <c r="H43" s="223">
        <v>0</v>
      </c>
    </row>
    <row r="44" spans="1:8" s="3" customFormat="1" ht="20.25">
      <c r="A44" s="245"/>
      <c r="B44" s="248" t="s">
        <v>8</v>
      </c>
      <c r="C44" s="249" t="s">
        <v>87</v>
      </c>
      <c r="D44" s="44" t="s">
        <v>20</v>
      </c>
      <c r="E44" s="26">
        <v>2</v>
      </c>
      <c r="F44" s="45">
        <v>0</v>
      </c>
      <c r="G44" s="216">
        <f>+F44*E44</f>
        <v>0</v>
      </c>
      <c r="H44" s="223">
        <v>0</v>
      </c>
    </row>
    <row r="45" spans="1:139" s="47" customFormat="1" ht="20.25">
      <c r="A45" s="116"/>
      <c r="B45" s="28"/>
      <c r="C45" s="42"/>
      <c r="D45" s="44"/>
      <c r="E45" s="43"/>
      <c r="F45" s="45"/>
      <c r="G45" s="216"/>
      <c r="H45" s="223"/>
      <c r="I45" s="3"/>
      <c r="J45" s="3"/>
      <c r="K45" s="3"/>
      <c r="L45" s="3"/>
      <c r="M45" s="3"/>
      <c r="N45" s="3"/>
      <c r="O45" s="3"/>
      <c r="P45" s="3"/>
      <c r="Q45" s="3"/>
      <c r="R45" s="3"/>
      <c r="S45" s="3"/>
      <c r="T45" s="3"/>
      <c r="U45" s="3"/>
      <c r="V45" s="3"/>
      <c r="W45" s="3"/>
      <c r="X45" s="3"/>
      <c r="Y45" s="3"/>
      <c r="Z45" s="3"/>
      <c r="AA45" s="3"/>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row>
    <row r="46" spans="1:139" s="18" customFormat="1" ht="26.25">
      <c r="A46" s="116">
        <v>9</v>
      </c>
      <c r="B46" s="121" t="s">
        <v>37</v>
      </c>
      <c r="C46" s="19"/>
      <c r="D46" s="20"/>
      <c r="E46" s="21"/>
      <c r="F46" s="22"/>
      <c r="G46" s="103">
        <f>SUM(G47:G48)</f>
        <v>0</v>
      </c>
      <c r="H46" s="173">
        <f>SUM(H47:H48)</f>
        <v>0</v>
      </c>
      <c r="I46" s="185"/>
      <c r="J46" s="17"/>
      <c r="K46" s="17"/>
      <c r="L46" s="17"/>
      <c r="M46" s="17"/>
      <c r="N46" s="17"/>
      <c r="O46" s="17"/>
      <c r="P46" s="17"/>
      <c r="Q46" s="17"/>
      <c r="R46" s="17"/>
      <c r="S46" s="17"/>
      <c r="T46" s="17"/>
      <c r="U46" s="17"/>
      <c r="V46" s="17"/>
      <c r="W46" s="17"/>
      <c r="X46" s="17"/>
      <c r="Y46" s="17"/>
      <c r="Z46" s="17"/>
      <c r="AA46" s="1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row>
    <row r="47" spans="1:8" ht="60.75">
      <c r="A47" s="116"/>
      <c r="B47" s="24" t="s">
        <v>38</v>
      </c>
      <c r="C47" s="48" t="s">
        <v>88</v>
      </c>
      <c r="D47" s="50" t="s">
        <v>7</v>
      </c>
      <c r="E47" s="29">
        <v>1</v>
      </c>
      <c r="F47" s="27">
        <v>0</v>
      </c>
      <c r="G47" s="209">
        <v>0</v>
      </c>
      <c r="H47" s="223">
        <v>0</v>
      </c>
    </row>
    <row r="48" spans="1:139" s="16" customFormat="1" ht="40.5">
      <c r="A48" s="116"/>
      <c r="B48" s="46" t="s">
        <v>13</v>
      </c>
      <c r="C48" s="48" t="s">
        <v>31</v>
      </c>
      <c r="D48" s="50" t="s">
        <v>17</v>
      </c>
      <c r="E48" s="29">
        <v>1</v>
      </c>
      <c r="F48" s="27">
        <v>0</v>
      </c>
      <c r="G48" s="209">
        <f>E48*F48</f>
        <v>0</v>
      </c>
      <c r="H48" s="223">
        <v>0</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row>
    <row r="49" spans="1:139" s="16" customFormat="1" ht="40.5">
      <c r="A49" s="116"/>
      <c r="B49" s="176" t="s">
        <v>50</v>
      </c>
      <c r="C49" s="177" t="s">
        <v>51</v>
      </c>
      <c r="D49" s="175"/>
      <c r="E49" s="153"/>
      <c r="F49" s="154"/>
      <c r="G49" s="217"/>
      <c r="H49" s="22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row>
    <row r="50" spans="1:139" s="16" customFormat="1" ht="20.25">
      <c r="A50" s="116"/>
      <c r="B50" s="178"/>
      <c r="C50" s="177"/>
      <c r="D50" s="175"/>
      <c r="E50" s="153"/>
      <c r="F50" s="154"/>
      <c r="G50" s="217"/>
      <c r="H50" s="22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row>
    <row r="51" spans="1:139" s="16" customFormat="1" ht="20.25">
      <c r="A51" s="116"/>
      <c r="B51" s="178"/>
      <c r="C51" s="177"/>
      <c r="D51" s="175"/>
      <c r="E51" s="153"/>
      <c r="F51" s="154"/>
      <c r="G51" s="217"/>
      <c r="H51" s="22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row>
    <row r="52" spans="1:139" s="16" customFormat="1" ht="20.25">
      <c r="A52" s="116"/>
      <c r="B52" s="178"/>
      <c r="C52" s="177"/>
      <c r="D52" s="175"/>
      <c r="E52" s="153"/>
      <c r="F52" s="154"/>
      <c r="G52" s="217"/>
      <c r="H52" s="22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row>
    <row r="53" spans="1:8" s="3" customFormat="1" ht="21" thickBot="1">
      <c r="A53" s="116"/>
      <c r="B53" s="150"/>
      <c r="C53" s="151"/>
      <c r="D53" s="152"/>
      <c r="E53" s="153"/>
      <c r="F53" s="154"/>
      <c r="G53" s="217"/>
      <c r="H53" s="223"/>
    </row>
    <row r="54" spans="1:139" ht="20.25">
      <c r="A54" s="147"/>
      <c r="B54" s="155" t="s">
        <v>27</v>
      </c>
      <c r="C54" s="156"/>
      <c r="D54" s="157"/>
      <c r="E54" s="158" t="s">
        <v>9</v>
      </c>
      <c r="F54" s="159" t="s">
        <v>10</v>
      </c>
      <c r="G54" s="218" t="s">
        <v>6</v>
      </c>
      <c r="H54" s="229"/>
      <c r="I54" s="16"/>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row>
    <row r="55" spans="1:139" s="16" customFormat="1" ht="20.25">
      <c r="A55" s="148"/>
      <c r="B55" s="189" t="s">
        <v>52</v>
      </c>
      <c r="C55" s="51"/>
      <c r="D55" s="52"/>
      <c r="E55" s="53"/>
      <c r="F55" s="54" t="str">
        <f>B55</f>
        <v>Spolu medzisúčet: KONFERENCIE PRE 750 OS + WELCOME RECEPTION</v>
      </c>
      <c r="G55" s="219">
        <f>G46+G38+G33+G30+G27+G25+G20+G15+G12</f>
        <v>0</v>
      </c>
      <c r="H55" s="230">
        <f>G46+G38+G33+G30+G27+G25+G20+G15+G12</f>
        <v>0</v>
      </c>
      <c r="I55" s="7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row>
    <row r="56" spans="1:139" s="16" customFormat="1" ht="20.25">
      <c r="A56" s="148"/>
      <c r="B56" s="190"/>
      <c r="C56" s="86"/>
      <c r="D56" s="49"/>
      <c r="E56" s="78"/>
      <c r="F56" s="27"/>
      <c r="G56" s="220"/>
      <c r="H56" s="223"/>
      <c r="I56" s="75"/>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row>
    <row r="57" spans="1:8" ht="20.25">
      <c r="A57" s="149"/>
      <c r="B57" s="160" t="s">
        <v>22</v>
      </c>
      <c r="C57" s="181" t="s">
        <v>32</v>
      </c>
      <c r="D57" s="179"/>
      <c r="E57" s="180"/>
      <c r="F57" s="182"/>
      <c r="G57" s="221">
        <f>G55*0.1</f>
        <v>0</v>
      </c>
      <c r="H57" s="231">
        <v>0</v>
      </c>
    </row>
    <row r="58" spans="1:9" ht="21" thickBot="1">
      <c r="A58" s="149"/>
      <c r="B58" s="183" t="s">
        <v>11</v>
      </c>
      <c r="C58" s="59"/>
      <c r="D58" s="60"/>
      <c r="E58" s="61"/>
      <c r="F58" s="62" t="s">
        <v>58</v>
      </c>
      <c r="G58" s="222">
        <f>G55+G57</f>
        <v>0</v>
      </c>
      <c r="H58" s="232">
        <f>H55+H57</f>
        <v>0</v>
      </c>
      <c r="I58" s="75"/>
    </row>
    <row r="59" spans="1:139" s="47" customFormat="1" ht="20.25">
      <c r="A59" s="136"/>
      <c r="B59" s="233"/>
      <c r="C59" s="234"/>
      <c r="D59" s="235"/>
      <c r="E59" s="236"/>
      <c r="F59" s="141"/>
      <c r="G59" s="237"/>
      <c r="H59" s="237"/>
      <c r="I59" s="23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row>
    <row r="60" spans="1:9" s="135" customFormat="1" ht="26.25">
      <c r="A60" s="136"/>
      <c r="B60" s="137"/>
      <c r="C60" s="138"/>
      <c r="D60" s="139"/>
      <c r="E60" s="140"/>
      <c r="F60" s="141"/>
      <c r="G60" s="196" t="s">
        <v>79</v>
      </c>
      <c r="H60" s="196" t="s">
        <v>78</v>
      </c>
      <c r="I60" s="3"/>
    </row>
    <row r="61" spans="2:139" ht="42" customHeight="1">
      <c r="B61" s="203" t="s">
        <v>62</v>
      </c>
      <c r="C61" s="193"/>
      <c r="D61" s="194"/>
      <c r="E61" s="195"/>
      <c r="F61" s="204" t="s">
        <v>61</v>
      </c>
      <c r="G61" s="196"/>
      <c r="H61" s="196"/>
      <c r="I61" s="18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row>
    <row r="62" spans="1:9" s="98" customFormat="1" ht="27.75" customHeight="1">
      <c r="A62" s="136"/>
      <c r="B62" s="142"/>
      <c r="C62" s="143"/>
      <c r="D62" s="144"/>
      <c r="E62" s="145"/>
      <c r="F62" s="146"/>
      <c r="G62" s="144"/>
      <c r="H62" s="186"/>
      <c r="I62" s="3"/>
    </row>
    <row r="69" ht="20.25">
      <c r="B69" s="63"/>
    </row>
    <row r="70" spans="2:8" ht="23.25">
      <c r="B70" s="87"/>
      <c r="C70" s="64"/>
      <c r="D70" s="65"/>
      <c r="E70" s="66"/>
      <c r="F70" s="109"/>
      <c r="G70" s="109"/>
      <c r="H70" s="112"/>
    </row>
    <row r="71" spans="2:8" ht="23.25">
      <c r="B71" s="88"/>
      <c r="C71" s="67"/>
      <c r="D71" s="68"/>
      <c r="E71" s="69"/>
      <c r="F71" s="109"/>
      <c r="G71" s="109"/>
      <c r="H71" s="113"/>
    </row>
    <row r="72" spans="2:8" ht="23.25">
      <c r="B72" s="88"/>
      <c r="C72" s="67"/>
      <c r="D72" s="68"/>
      <c r="E72" s="69"/>
      <c r="F72" s="109"/>
      <c r="G72" s="109"/>
      <c r="H72" s="90"/>
    </row>
    <row r="73" spans="2:7" ht="23.25">
      <c r="B73" s="88"/>
      <c r="G73" s="110"/>
    </row>
    <row r="74" spans="2:8" ht="18.75">
      <c r="B74" s="87"/>
      <c r="H74" s="90"/>
    </row>
    <row r="75" spans="2:8" ht="18.75">
      <c r="B75" s="88"/>
      <c r="H75" s="90"/>
    </row>
    <row r="76" spans="2:8" ht="18.75">
      <c r="B76" s="88"/>
      <c r="H76" s="90"/>
    </row>
    <row r="77" ht="18.75">
      <c r="B77" s="88"/>
    </row>
    <row r="78" ht="18.75">
      <c r="B78" s="88"/>
    </row>
    <row r="79" ht="18.75">
      <c r="B79" s="88"/>
    </row>
    <row r="80" ht="18.75">
      <c r="B80" s="88"/>
    </row>
  </sheetData>
  <sheetProtection/>
  <mergeCells count="9">
    <mergeCell ref="B11:C11"/>
    <mergeCell ref="C7:G7"/>
    <mergeCell ref="A1:A6"/>
    <mergeCell ref="B1:G1"/>
    <mergeCell ref="B2:G2"/>
    <mergeCell ref="B3:G3"/>
    <mergeCell ref="B4:G4"/>
    <mergeCell ref="C5:G5"/>
    <mergeCell ref="C6:G6"/>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Visit_rozpocet</dc:title>
  <dc:subject/>
  <dc:creator/>
  <cp:keywords/>
  <dc:description/>
  <cp:lastModifiedBy/>
  <cp:lastPrinted>2019-03-14T10:25:34Z</cp:lastPrinted>
  <dcterms:created xsi:type="dcterms:W3CDTF">2016-03-30T06:25:12Z</dcterms:created>
  <dcterms:modified xsi:type="dcterms:W3CDTF">2024-04-08T12:01:34Z</dcterms:modified>
  <cp:category/>
  <cp:version/>
  <cp:contentType/>
  <cp:contentStatus/>
</cp:coreProperties>
</file>