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Hlucháň\09-2024 - L. Teplička\Súťažné podklady\"/>
    </mc:Choice>
  </mc:AlternateContent>
  <bookViews>
    <workbookView xWindow="360" yWindow="15" windowWidth="11340" windowHeight="6795"/>
  </bookViews>
  <sheets>
    <sheet name="Rozsah zákazky a cenová ponuka" sheetId="3" r:id="rId1"/>
    <sheet name="Vysvetlívky" sheetId="2" r:id="rId2"/>
  </sheets>
  <definedNames>
    <definedName name="Balicek">#REF!</definedName>
    <definedName name="CenaCelkom">#REF!</definedName>
    <definedName name="CenaZaJPRL">#REF!</definedName>
    <definedName name="CenaZaM3">#REF!</definedName>
    <definedName name="CisloVC">#REF!</definedName>
    <definedName name="DodavatelDIC">#REF!</definedName>
    <definedName name="DodavatelICO">#REF!</definedName>
    <definedName name="DodavatelICpreDPH">#REF!</definedName>
    <definedName name="DodavatelNazov">#REF!</definedName>
    <definedName name="DodavatelSidlo">#REF!</definedName>
    <definedName name="DPH">#REF!</definedName>
    <definedName name="DruhTazby">#REF!</definedName>
    <definedName name="HmotnatostIhlicnate">#REF!</definedName>
    <definedName name="HmotnatostListnate">#REF!</definedName>
    <definedName name="JPRL">#REF!</definedName>
    <definedName name="LO">#REF!</definedName>
    <definedName name="Objednavatel">#REF!</definedName>
    <definedName name="ObjemIhlicnate">#REF!</definedName>
    <definedName name="ObjemListnate">#REF!</definedName>
    <definedName name="ObjemSpolu">#REF!</definedName>
    <definedName name="_xlnm.Print_Area" localSheetId="0">'Rozsah zákazky a cenová ponuka'!$A$1:$N$34</definedName>
    <definedName name="Opis">#REF!</definedName>
    <definedName name="PlatcaDPH">#REF!</definedName>
    <definedName name="PredmetZakazky">#REF!</definedName>
    <definedName name="PriblizovaciaVzdalenost">#REF!</definedName>
    <definedName name="Sklon">#REF!</definedName>
    <definedName name="SumCenaCelkom">#REF!</definedName>
    <definedName name="SumCenaSDPH">#REF!</definedName>
    <definedName name="SumCenaZaJPRL">#REF!</definedName>
    <definedName name="TJ">#REF!</definedName>
  </definedNames>
  <calcPr calcId="162913"/>
</workbook>
</file>

<file path=xl/calcChain.xml><?xml version="1.0" encoding="utf-8"?>
<calcChain xmlns="http://schemas.openxmlformats.org/spreadsheetml/2006/main">
  <c r="N21" i="3" l="1"/>
  <c r="L21" i="3" l="1"/>
  <c r="N20" i="3"/>
  <c r="N19" i="3"/>
  <c r="N18" i="3"/>
  <c r="N17" i="3"/>
  <c r="N16" i="3"/>
  <c r="N14" i="3"/>
  <c r="N13" i="3"/>
  <c r="N12" i="3"/>
  <c r="N15" i="3"/>
  <c r="G21" i="3" l="1"/>
  <c r="N23" i="3" l="1"/>
  <c r="N22" i="3" s="1"/>
</calcChain>
</file>

<file path=xl/sharedStrings.xml><?xml version="1.0" encoding="utf-8"?>
<sst xmlns="http://schemas.openxmlformats.org/spreadsheetml/2006/main" count="131" uniqueCount="102">
  <si>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</si>
  <si>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</si>
  <si>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</si>
  <si>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</si>
  <si>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</si>
  <si>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</si>
  <si>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</si>
  <si>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</si>
  <si>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</si>
  <si>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Cena bez DPH (ponuka dodávateľa) v €/m3 na dve desatinné miesta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</si>
  <si>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</si>
  <si>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</si>
  <si>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</si>
  <si>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</si>
  <si>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</si>
  <si>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</si>
  <si>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</si>
  <si>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</si>
  <si>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</si>
  <si>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</si>
  <si>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</si>
  <si>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</si>
  <si>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</si>
  <si>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</si>
  <si>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</si>
  <si>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</si>
  <si>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</si>
  <si>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</si>
  <si>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</si>
  <si>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príloha č.2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</si>
  <si>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</si>
  <si>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</si>
  <si>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</si>
  <si>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</si>
  <si>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</si>
  <si>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JPRL</t>
  </si>
  <si>
    <t>alfanumerické označenie porastu, v ktorom sa bude ťažba realizovať</t>
  </si>
  <si>
    <t>Druh ťažby:</t>
  </si>
  <si>
    <t>OÚ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</si>
  <si>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</si>
  <si>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</si>
  <si>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</si>
  <si>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</si>
  <si>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</si>
  <si>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</si>
  <si>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</si>
  <si>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</si>
  <si>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</si>
  <si>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</si>
  <si>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</si>
  <si>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 xml:space="preserve">priemerný sklon svahu v %, na ktorom sa bude ťažbový proces realizovať 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</si>
  <si>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</si>
  <si>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</si>
  <si>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</si>
  <si>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</si>
  <si>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</si>
  <si>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priblížiť na OM jednou pracovnou operáciou alebo technológiou</t>
  </si>
  <si>
    <t>OM</t>
  </si>
  <si>
    <t>odvozné miesto - miesto, na ktoré sa sústreďuje drevná hmota z VM alebo priamo od pňa za účelom jeho ďalšieho spracovania</t>
  </si>
  <si>
    <t>termín dokončenia do</t>
  </si>
  <si>
    <t>Rozsah zákazky a cenová ponuka dodávateľa</t>
  </si>
  <si>
    <t>Celková cena za realizáciu predmetu zákazky v EUR bez DPH</t>
  </si>
  <si>
    <t xml:space="preserve">Cena stanovená objednávateľom Spolu bez DPH   </t>
  </si>
  <si>
    <t>príloha č. 1 Výzvy na predloženie ponuky</t>
  </si>
  <si>
    <t>príloha č. 5 Zmluvy o poskytnutí služieb</t>
  </si>
  <si>
    <t>Názov predmetu zákazky:</t>
  </si>
  <si>
    <t xml:space="preserve">Názov DNS: </t>
  </si>
  <si>
    <t>Lesnícke služby v ťažbovom procese na zlepšenie hniezdnych príležitostí a so zameraním na vytváranie vhodných biotopov pre hlucháňa hôrneho</t>
  </si>
  <si>
    <t xml:space="preserve">Názov projektu: </t>
  </si>
  <si>
    <t>Zlepšenie stavu lesných porastov pre hlucháňa na  OZ Tatry - kód projektu 085ZA550001</t>
  </si>
  <si>
    <t>LESY SR š.p.  organizačná zložka  OZ Tatry</t>
  </si>
  <si>
    <t>Objednávateľ:</t>
  </si>
  <si>
    <t>do 6 mesiacov</t>
  </si>
  <si>
    <t>Lesnícke služby v ťažbovom procese na zlepšenie biotopov pre hlucháňa hôrneho pre OZ Tatry, LS Liptovská Teplička - výzva č. 9/2024</t>
  </si>
  <si>
    <t>Zatračano</t>
  </si>
  <si>
    <t>196A00</t>
  </si>
  <si>
    <t>1,2,4a,4b,6,7</t>
  </si>
  <si>
    <t>Kremeniny</t>
  </si>
  <si>
    <t>285B00</t>
  </si>
  <si>
    <t>1,2,4a,4d,6,7</t>
  </si>
  <si>
    <t>Skalená</t>
  </si>
  <si>
    <t>315A20</t>
  </si>
  <si>
    <t>286D00</t>
  </si>
  <si>
    <t>314A10</t>
  </si>
  <si>
    <t>150 20</t>
  </si>
  <si>
    <t>Opálené</t>
  </si>
  <si>
    <t>245 20</t>
  </si>
  <si>
    <t>Staníkovo</t>
  </si>
  <si>
    <t>313A20</t>
  </si>
  <si>
    <t>315A00</t>
  </si>
  <si>
    <t>VU-50r.</t>
  </si>
  <si>
    <t>155/1310</t>
  </si>
  <si>
    <t>60/1100</t>
  </si>
  <si>
    <t>250/980</t>
  </si>
  <si>
    <t>230/400</t>
  </si>
  <si>
    <t>150/1020</t>
  </si>
  <si>
    <t>130/1280</t>
  </si>
  <si>
    <t>180/650</t>
  </si>
  <si>
    <t>80/680</t>
  </si>
  <si>
    <t>190/80</t>
  </si>
  <si>
    <t>1 ks ťažný kôň alebo železný kôň 
1 ks LKT alebo 1 ks UKT
1 ks Lanovka</t>
  </si>
  <si>
    <r>
      <t>Zmluva č. DNS-H/</t>
    </r>
    <r>
      <rPr>
        <b/>
        <sz val="10"/>
        <color rgb="FFFF0000"/>
        <rFont val="Arial"/>
        <family val="2"/>
        <charset val="238"/>
      </rPr>
      <t>xx</t>
    </r>
    <r>
      <rPr>
        <b/>
        <sz val="10"/>
        <rFont val="Arial"/>
        <family val="2"/>
        <charset val="238"/>
      </rPr>
      <t>/24/12/03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</si>
</sst>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indexed="8"/>
      <name val="Calibri"/>
      <charset val="1"/>
    </font>
    <font>
      <sz val="10"/>
      <color indexed="10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sz val="12"/>
      <name val="Calibri"/>
      <family val="2"/>
      <charset val="238"/>
    </font>
    <font>
      <sz val="11"/>
      <color rgb="FF000000"/>
      <name val="Arial"/>
      <family val="2"/>
      <charset val="238"/>
    </font>
    <font>
      <sz val="12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rgb="FFFFFF00"/>
        <bgColor indexed="26"/>
      </patternFill>
    </fill>
    <fill>
      <patternFill patternType="solid">
        <fgColor rgb="FFFFFFFF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theme="9" tint="0.79998168889431442"/>
        <bgColor indexed="34"/>
      </patternFill>
    </fill>
    <fill>
      <patternFill patternType="solid">
        <fgColor theme="9" tint="0.79998168889431442"/>
        <bgColor rgb="FF000000"/>
      </patternFill>
    </fill>
  </fills>
  <borders count="5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/>
  </cellStyleXfs>
  <cellXfs count="136">
    <xf numFmtId="0" fontId="0" fillId="0" borderId="0" xfId="0" applyNumberFormat="1"/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4" fillId="2" borderId="1" xfId="0" applyNumberFormat="1" applyFont="1" applyFill="1" applyBorder="1"/>
    <xf numFmtId="0" fontId="4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8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left" vertical="center"/>
    </xf>
    <xf numFmtId="0" fontId="3" fillId="0" borderId="9" xfId="0" applyNumberFormat="1" applyFont="1" applyBorder="1" applyAlignment="1">
      <alignment vertical="center"/>
    </xf>
    <xf numFmtId="0" fontId="4" fillId="2" borderId="8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Alignment="1">
      <alignment horizontal="left" vertical="center"/>
    </xf>
    <xf numFmtId="0" fontId="14" fillId="0" borderId="0" xfId="0" applyNumberFormat="1" applyFont="1" applyAlignment="1">
      <alignment horizontal="left" vertical="center"/>
    </xf>
    <xf numFmtId="0" fontId="15" fillId="5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Protection="1">
      <protection locked="0"/>
    </xf>
    <xf numFmtId="0" fontId="5" fillId="0" borderId="3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right" vertical="center" indent="1"/>
    </xf>
    <xf numFmtId="0" fontId="5" fillId="0" borderId="20" xfId="0" applyNumberFormat="1" applyFont="1" applyBorder="1" applyAlignment="1">
      <alignment horizontal="center" vertical="center"/>
    </xf>
    <xf numFmtId="0" fontId="5" fillId="0" borderId="21" xfId="0" applyNumberFormat="1" applyFont="1" applyBorder="1" applyAlignment="1">
      <alignment horizontal="center" vertical="center"/>
    </xf>
    <xf numFmtId="4" fontId="5" fillId="0" borderId="27" xfId="0" applyNumberFormat="1" applyFont="1" applyBorder="1" applyAlignment="1">
      <alignment horizontal="right" vertical="center" indent="1"/>
    </xf>
    <xf numFmtId="0" fontId="12" fillId="7" borderId="0" xfId="0" applyFont="1" applyFill="1" applyBorder="1" applyAlignment="1" applyProtection="1"/>
    <xf numFmtId="0" fontId="17" fillId="7" borderId="0" xfId="0" applyFont="1" applyFill="1" applyBorder="1" applyAlignment="1" applyProtection="1">
      <alignment horizontal="right"/>
    </xf>
    <xf numFmtId="0" fontId="19" fillId="0" borderId="0" xfId="0" applyFont="1" applyFill="1" applyBorder="1"/>
    <xf numFmtId="0" fontId="16" fillId="7" borderId="0" xfId="0" applyFont="1" applyFill="1" applyBorder="1" applyAlignment="1" applyProtection="1">
      <alignment horizontal="center"/>
    </xf>
    <xf numFmtId="0" fontId="12" fillId="0" borderId="0" xfId="0" applyFont="1" applyFill="1" applyBorder="1" applyAlignment="1"/>
    <xf numFmtId="0" fontId="21" fillId="7" borderId="0" xfId="0" applyFont="1" applyFill="1" applyBorder="1" applyProtection="1"/>
    <xf numFmtId="0" fontId="22" fillId="7" borderId="0" xfId="0" applyFont="1" applyFill="1" applyBorder="1" applyAlignment="1" applyProtection="1">
      <alignment horizontal="left"/>
    </xf>
    <xf numFmtId="0" fontId="22" fillId="7" borderId="0" xfId="0" applyFont="1" applyFill="1" applyBorder="1" applyProtection="1"/>
    <xf numFmtId="0" fontId="22" fillId="7" borderId="0" xfId="0" applyFont="1" applyFill="1" applyBorder="1" applyAlignment="1">
      <alignment horizontal="center"/>
    </xf>
    <xf numFmtId="0" fontId="22" fillId="7" borderId="0" xfId="0" applyFont="1" applyFill="1" applyBorder="1"/>
    <xf numFmtId="0" fontId="5" fillId="0" borderId="35" xfId="0" applyNumberFormat="1" applyFont="1" applyBorder="1" applyAlignment="1">
      <alignment horizontal="center" vertical="center" wrapText="1"/>
    </xf>
    <xf numFmtId="0" fontId="0" fillId="0" borderId="39" xfId="0" applyNumberFormat="1" applyBorder="1"/>
    <xf numFmtId="0" fontId="5" fillId="0" borderId="40" xfId="0" applyNumberFormat="1" applyFont="1" applyBorder="1" applyAlignment="1">
      <alignment vertical="center"/>
    </xf>
    <xf numFmtId="2" fontId="5" fillId="0" borderId="40" xfId="0" applyNumberFormat="1" applyFont="1" applyBorder="1" applyAlignment="1">
      <alignment vertical="center"/>
    </xf>
    <xf numFmtId="0" fontId="11" fillId="0" borderId="31" xfId="0" applyNumberFormat="1" applyFont="1" applyBorder="1" applyAlignment="1">
      <alignment vertical="center" wrapText="1"/>
    </xf>
    <xf numFmtId="4" fontId="5" fillId="0" borderId="41" xfId="0" applyNumberFormat="1" applyFont="1" applyBorder="1" applyAlignment="1">
      <alignment horizontal="right" vertical="center" indent="1"/>
    </xf>
    <xf numFmtId="0" fontId="10" fillId="4" borderId="31" xfId="0" applyFont="1" applyFill="1" applyBorder="1" applyAlignment="1" applyProtection="1">
      <alignment vertical="center" wrapText="1"/>
    </xf>
    <xf numFmtId="4" fontId="5" fillId="4" borderId="42" xfId="0" applyNumberFormat="1" applyFont="1" applyFill="1" applyBorder="1" applyAlignment="1">
      <alignment horizontal="right" vertical="center" indent="1"/>
    </xf>
    <xf numFmtId="0" fontId="7" fillId="0" borderId="43" xfId="0" applyNumberFormat="1" applyFont="1" applyBorder="1" applyAlignment="1">
      <alignment horizontal="center" vertical="center"/>
    </xf>
    <xf numFmtId="0" fontId="7" fillId="0" borderId="43" xfId="0" applyNumberFormat="1" applyFont="1" applyBorder="1" applyAlignment="1">
      <alignment horizontal="center" vertical="center" wrapText="1"/>
    </xf>
    <xf numFmtId="0" fontId="3" fillId="0" borderId="43" xfId="0" applyNumberFormat="1" applyFont="1" applyFill="1" applyBorder="1" applyAlignment="1">
      <alignment horizontal="center" vertical="center"/>
    </xf>
    <xf numFmtId="14" fontId="3" fillId="0" borderId="43" xfId="0" applyNumberFormat="1" applyFont="1" applyBorder="1" applyAlignment="1">
      <alignment horizontal="center" vertical="center"/>
    </xf>
    <xf numFmtId="2" fontId="7" fillId="0" borderId="43" xfId="0" applyNumberFormat="1" applyFont="1" applyBorder="1" applyAlignment="1">
      <alignment horizontal="right" vertical="center"/>
    </xf>
    <xf numFmtId="0" fontId="7" fillId="0" borderId="43" xfId="0" applyNumberFormat="1" applyFont="1" applyBorder="1" applyAlignment="1">
      <alignment horizontal="right" vertical="center" wrapText="1"/>
    </xf>
    <xf numFmtId="2" fontId="7" fillId="0" borderId="43" xfId="0" applyNumberFormat="1" applyFont="1" applyBorder="1" applyAlignment="1">
      <alignment horizontal="right" vertical="center" wrapText="1"/>
    </xf>
    <xf numFmtId="0" fontId="2" fillId="0" borderId="43" xfId="0" applyNumberFormat="1" applyFont="1" applyBorder="1" applyAlignment="1">
      <alignment horizontal="center" vertical="center"/>
    </xf>
    <xf numFmtId="4" fontId="5" fillId="0" borderId="43" xfId="0" applyNumberFormat="1" applyFont="1" applyBorder="1" applyAlignment="1">
      <alignment horizontal="right" vertical="center" indent="1"/>
    </xf>
    <xf numFmtId="4" fontId="5" fillId="5" borderId="43" xfId="0" applyNumberFormat="1" applyFont="1" applyFill="1" applyBorder="1" applyAlignment="1" applyProtection="1">
      <alignment horizontal="right" vertical="center" indent="1"/>
      <protection locked="0"/>
    </xf>
    <xf numFmtId="0" fontId="7" fillId="0" borderId="44" xfId="0" applyNumberFormat="1" applyFont="1" applyBorder="1" applyAlignment="1">
      <alignment horizontal="center" vertical="center"/>
    </xf>
    <xf numFmtId="0" fontId="7" fillId="0" borderId="45" xfId="0" applyNumberFormat="1" applyFont="1" applyBorder="1" applyAlignment="1">
      <alignment horizontal="center" vertical="center" wrapText="1"/>
    </xf>
    <xf numFmtId="0" fontId="3" fillId="0" borderId="45" xfId="0" applyNumberFormat="1" applyFont="1" applyFill="1" applyBorder="1" applyAlignment="1">
      <alignment horizontal="center" vertical="center"/>
    </xf>
    <xf numFmtId="14" fontId="3" fillId="0" borderId="45" xfId="0" applyNumberFormat="1" applyFont="1" applyBorder="1" applyAlignment="1">
      <alignment horizontal="center" vertical="center"/>
    </xf>
    <xf numFmtId="2" fontId="7" fillId="0" borderId="45" xfId="0" applyNumberFormat="1" applyFont="1" applyBorder="1" applyAlignment="1">
      <alignment horizontal="right" vertical="center"/>
    </xf>
    <xf numFmtId="0" fontId="7" fillId="0" borderId="45" xfId="0" applyNumberFormat="1" applyFont="1" applyBorder="1" applyAlignment="1">
      <alignment horizontal="center" vertical="center"/>
    </xf>
    <xf numFmtId="0" fontId="7" fillId="0" borderId="45" xfId="0" applyNumberFormat="1" applyFont="1" applyBorder="1" applyAlignment="1">
      <alignment horizontal="right" vertical="center" wrapText="1"/>
    </xf>
    <xf numFmtId="2" fontId="7" fillId="0" borderId="45" xfId="0" applyNumberFormat="1" applyFont="1" applyBorder="1" applyAlignment="1">
      <alignment horizontal="right" vertical="center" wrapText="1"/>
    </xf>
    <xf numFmtId="0" fontId="2" fillId="0" borderId="45" xfId="0" applyNumberFormat="1" applyFont="1" applyBorder="1" applyAlignment="1">
      <alignment horizontal="center" vertical="center"/>
    </xf>
    <xf numFmtId="4" fontId="5" fillId="0" borderId="45" xfId="0" applyNumberFormat="1" applyFont="1" applyBorder="1" applyAlignment="1">
      <alignment horizontal="right" vertical="center" indent="1"/>
    </xf>
    <xf numFmtId="4" fontId="5" fillId="5" borderId="45" xfId="0" applyNumberFormat="1" applyFont="1" applyFill="1" applyBorder="1" applyAlignment="1" applyProtection="1">
      <alignment horizontal="right" vertical="center" indent="1"/>
      <protection locked="0"/>
    </xf>
    <xf numFmtId="4" fontId="5" fillId="0" borderId="46" xfId="0" applyNumberFormat="1" applyFont="1" applyBorder="1" applyAlignment="1">
      <alignment horizontal="right" vertical="center" indent="1"/>
    </xf>
    <xf numFmtId="0" fontId="7" fillId="0" borderId="47" xfId="0" applyNumberFormat="1" applyFont="1" applyBorder="1" applyAlignment="1">
      <alignment horizontal="center" vertical="center"/>
    </xf>
    <xf numFmtId="4" fontId="5" fillId="0" borderId="48" xfId="0" applyNumberFormat="1" applyFont="1" applyBorder="1" applyAlignment="1">
      <alignment horizontal="right" vertical="center" indent="1"/>
    </xf>
    <xf numFmtId="0" fontId="7" fillId="0" borderId="49" xfId="0" applyNumberFormat="1" applyFont="1" applyBorder="1" applyAlignment="1">
      <alignment horizontal="center" vertical="center"/>
    </xf>
    <xf numFmtId="0" fontId="7" fillId="0" borderId="50" xfId="0" applyNumberFormat="1" applyFont="1" applyBorder="1" applyAlignment="1">
      <alignment horizontal="center" vertical="center" wrapText="1"/>
    </xf>
    <xf numFmtId="0" fontId="3" fillId="0" borderId="50" xfId="0" applyNumberFormat="1" applyFont="1" applyFill="1" applyBorder="1" applyAlignment="1">
      <alignment horizontal="center" vertical="center"/>
    </xf>
    <xf numFmtId="14" fontId="3" fillId="0" borderId="50" xfId="0" applyNumberFormat="1" applyFont="1" applyBorder="1" applyAlignment="1">
      <alignment horizontal="center" vertical="center"/>
    </xf>
    <xf numFmtId="2" fontId="7" fillId="0" borderId="50" xfId="0" applyNumberFormat="1" applyFont="1" applyBorder="1" applyAlignment="1">
      <alignment horizontal="right" vertical="center"/>
    </xf>
    <xf numFmtId="0" fontId="7" fillId="0" borderId="50" xfId="0" applyNumberFormat="1" applyFont="1" applyBorder="1" applyAlignment="1">
      <alignment horizontal="center" vertical="center"/>
    </xf>
    <xf numFmtId="0" fontId="7" fillId="0" borderId="50" xfId="0" applyNumberFormat="1" applyFont="1" applyBorder="1" applyAlignment="1">
      <alignment horizontal="right" vertical="center" wrapText="1"/>
    </xf>
    <xf numFmtId="2" fontId="7" fillId="0" borderId="50" xfId="0" applyNumberFormat="1" applyFont="1" applyBorder="1" applyAlignment="1">
      <alignment horizontal="right" vertical="center" wrapText="1"/>
    </xf>
    <xf numFmtId="0" fontId="2" fillId="0" borderId="50" xfId="0" applyNumberFormat="1" applyFont="1" applyBorder="1" applyAlignment="1">
      <alignment horizontal="center" vertical="center"/>
    </xf>
    <xf numFmtId="4" fontId="5" fillId="0" borderId="50" xfId="0" applyNumberFormat="1" applyFont="1" applyBorder="1" applyAlignment="1">
      <alignment horizontal="right" vertical="center" indent="1"/>
    </xf>
    <xf numFmtId="4" fontId="5" fillId="5" borderId="50" xfId="0" applyNumberFormat="1" applyFont="1" applyFill="1" applyBorder="1" applyAlignment="1" applyProtection="1">
      <alignment horizontal="right" vertical="center" indent="1"/>
      <protection locked="0"/>
    </xf>
    <xf numFmtId="4" fontId="5" fillId="0" borderId="51" xfId="0" applyNumberFormat="1" applyFont="1" applyBorder="1" applyAlignment="1">
      <alignment horizontal="right" vertical="center" indent="1"/>
    </xf>
    <xf numFmtId="0" fontId="11" fillId="0" borderId="29" xfId="0" applyNumberFormat="1" applyFont="1" applyBorder="1" applyAlignment="1">
      <alignment horizontal="center" vertical="center" wrapText="1"/>
    </xf>
    <xf numFmtId="0" fontId="11" fillId="0" borderId="30" xfId="0" applyNumberFormat="1" applyFont="1" applyBorder="1" applyAlignment="1">
      <alignment horizontal="center" vertical="center" wrapText="1"/>
    </xf>
    <xf numFmtId="0" fontId="5" fillId="0" borderId="31" xfId="0" applyNumberFormat="1" applyFont="1" applyBorder="1" applyAlignment="1">
      <alignment horizontal="right" vertical="center"/>
    </xf>
    <xf numFmtId="0" fontId="5" fillId="0" borderId="32" xfId="0" applyNumberFormat="1" applyFont="1" applyBorder="1" applyAlignment="1">
      <alignment horizontal="right" vertical="center"/>
    </xf>
    <xf numFmtId="0" fontId="5" fillId="0" borderId="33" xfId="0" applyNumberFormat="1" applyFont="1" applyBorder="1" applyAlignment="1">
      <alignment horizontal="right" vertical="center"/>
    </xf>
    <xf numFmtId="0" fontId="5" fillId="0" borderId="23" xfId="0" applyNumberFormat="1" applyFont="1" applyBorder="1" applyAlignment="1">
      <alignment horizontal="right" vertical="center"/>
    </xf>
    <xf numFmtId="0" fontId="5" fillId="0" borderId="22" xfId="0" applyNumberFormat="1" applyFont="1" applyBorder="1" applyAlignment="1">
      <alignment horizontal="right" vertical="center"/>
    </xf>
    <xf numFmtId="0" fontId="5" fillId="0" borderId="28" xfId="0" applyNumberFormat="1" applyFont="1" applyBorder="1" applyAlignment="1">
      <alignment horizontal="right" vertical="center"/>
    </xf>
    <xf numFmtId="0" fontId="9" fillId="10" borderId="0" xfId="0" applyFont="1" applyFill="1" applyBorder="1" applyAlignment="1" applyProtection="1">
      <alignment horizontal="left"/>
    </xf>
    <xf numFmtId="0" fontId="12" fillId="7" borderId="0" xfId="0" applyFont="1" applyFill="1" applyBorder="1" applyAlignment="1" applyProtection="1">
      <alignment horizontal="left"/>
    </xf>
    <xf numFmtId="0" fontId="9" fillId="8" borderId="13" xfId="0" applyFont="1" applyFill="1" applyBorder="1" applyAlignment="1" applyProtection="1">
      <alignment horizontal="center"/>
    </xf>
    <xf numFmtId="0" fontId="9" fillId="8" borderId="14" xfId="0" applyFont="1" applyFill="1" applyBorder="1" applyAlignment="1" applyProtection="1">
      <alignment horizontal="center"/>
    </xf>
    <xf numFmtId="0" fontId="4" fillId="6" borderId="15" xfId="0" applyNumberFormat="1" applyFont="1" applyFill="1" applyBorder="1" applyAlignment="1" applyProtection="1">
      <alignment horizontal="center"/>
      <protection locked="0"/>
    </xf>
    <xf numFmtId="0" fontId="4" fillId="6" borderId="16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5" fillId="0" borderId="23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37" xfId="0" applyNumberFormat="1" applyFont="1" applyBorder="1" applyAlignment="1">
      <alignment horizontal="center" vertical="center" wrapText="1"/>
    </xf>
    <xf numFmtId="0" fontId="11" fillId="0" borderId="19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6" fillId="9" borderId="19" xfId="0" applyNumberFormat="1" applyFont="1" applyFill="1" applyBorder="1" applyAlignment="1">
      <alignment horizontal="center" vertical="center" wrapText="1"/>
    </xf>
    <xf numFmtId="0" fontId="6" fillId="9" borderId="7" xfId="0" applyNumberFormat="1" applyFont="1" applyFill="1" applyBorder="1" applyAlignment="1">
      <alignment horizontal="center" vertical="center" wrapText="1"/>
    </xf>
    <xf numFmtId="0" fontId="6" fillId="9" borderId="11" xfId="0" applyNumberFormat="1" applyFont="1" applyFill="1" applyBorder="1" applyAlignment="1">
      <alignment horizontal="center" vertical="center" wrapText="1"/>
    </xf>
    <xf numFmtId="0" fontId="5" fillId="0" borderId="24" xfId="0" applyNumberFormat="1" applyFont="1" applyFill="1" applyBorder="1" applyAlignment="1">
      <alignment horizontal="center" vertical="center" wrapText="1"/>
    </xf>
    <xf numFmtId="0" fontId="5" fillId="0" borderId="26" xfId="0" applyNumberFormat="1" applyFont="1" applyFill="1" applyBorder="1" applyAlignment="1">
      <alignment horizontal="center" vertical="center" wrapText="1"/>
    </xf>
    <xf numFmtId="0" fontId="5" fillId="0" borderId="38" xfId="0" applyNumberFormat="1" applyFont="1" applyFill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4" fillId="2" borderId="1" xfId="0" applyNumberFormat="1" applyFont="1" applyFill="1" applyBorder="1" applyAlignment="1">
      <alignment horizontal="center" vertical="center" textRotation="90"/>
    </xf>
    <xf numFmtId="0" fontId="4" fillId="5" borderId="1" xfId="0" applyNumberFormat="1" applyFont="1" applyFill="1" applyBorder="1" applyAlignment="1" applyProtection="1">
      <alignment horizontal="left"/>
      <protection locked="0"/>
    </xf>
    <xf numFmtId="0" fontId="23" fillId="0" borderId="10" xfId="0" applyNumberFormat="1" applyFont="1" applyBorder="1" applyAlignment="1">
      <alignment horizontal="center" vertical="center" wrapText="1"/>
    </xf>
    <xf numFmtId="0" fontId="23" fillId="0" borderId="10" xfId="0" applyNumberFormat="1" applyFont="1" applyBorder="1" applyAlignment="1">
      <alignment horizontal="center" vertical="center"/>
    </xf>
    <xf numFmtId="0" fontId="4" fillId="5" borderId="2" xfId="0" applyNumberFormat="1" applyFont="1" applyFill="1" applyBorder="1" applyAlignment="1" applyProtection="1">
      <alignment horizontal="left"/>
      <protection locked="0"/>
    </xf>
    <xf numFmtId="0" fontId="0" fillId="3" borderId="7" xfId="0" applyNumberFormat="1" applyFill="1" applyBorder="1" applyAlignment="1" applyProtection="1">
      <alignment horizontal="center"/>
      <protection locked="0"/>
    </xf>
    <xf numFmtId="0" fontId="0" fillId="0" borderId="0" xfId="0" applyNumberFormat="1" applyAlignment="1">
      <alignment horizontal="center"/>
    </xf>
    <xf numFmtId="0" fontId="0" fillId="0" borderId="17" xfId="0" applyNumberFormat="1" applyBorder="1" applyAlignment="1">
      <alignment horizontal="center"/>
    </xf>
    <xf numFmtId="0" fontId="16" fillId="7" borderId="0" xfId="0" applyFont="1" applyFill="1" applyBorder="1" applyAlignment="1" applyProtection="1">
      <alignment horizontal="center"/>
    </xf>
    <xf numFmtId="0" fontId="4" fillId="0" borderId="18" xfId="0" applyNumberFormat="1" applyFont="1" applyBorder="1" applyAlignment="1">
      <alignment horizontal="center" vertical="center"/>
    </xf>
    <xf numFmtId="0" fontId="4" fillId="0" borderId="25" xfId="0" applyNumberFormat="1" applyFont="1" applyBorder="1" applyAlignment="1">
      <alignment horizontal="center" vertical="center"/>
    </xf>
    <xf numFmtId="0" fontId="4" fillId="0" borderId="34" xfId="0" applyNumberFormat="1" applyFont="1" applyBorder="1" applyAlignment="1">
      <alignment horizontal="center" vertical="center"/>
    </xf>
    <xf numFmtId="0" fontId="5" fillId="0" borderId="19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9" xfId="0" applyNumberFormat="1" applyFont="1" applyBorder="1" applyAlignment="1">
      <alignment horizontal="center" vertical="center" wrapText="1"/>
    </xf>
    <xf numFmtId="0" fontId="5" fillId="0" borderId="22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36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35" xfId="0" applyNumberFormat="1" applyFont="1" applyBorder="1" applyAlignment="1">
      <alignment horizontal="center" vertical="center" wrapText="1"/>
    </xf>
    <xf numFmtId="0" fontId="20" fillId="7" borderId="0" xfId="0" applyFont="1" applyFill="1" applyBorder="1" applyAlignment="1" applyProtection="1">
      <alignment horizontal="left"/>
    </xf>
    <xf numFmtId="0" fontId="12" fillId="0" borderId="0" xfId="0" applyFont="1" applyFill="1" applyBorder="1" applyAlignment="1">
      <alignment horizontal="left"/>
    </xf>
    <xf numFmtId="0" fontId="18" fillId="10" borderId="0" xfId="0" applyFont="1" applyFill="1" applyBorder="1" applyAlignment="1">
      <alignment horizontal="left"/>
    </xf>
    <xf numFmtId="0" fontId="22" fillId="7" borderId="0" xfId="0" applyFont="1" applyFill="1" applyBorder="1" applyAlignment="1" applyProtection="1">
      <alignment horizontal="left"/>
    </xf>
    <xf numFmtId="0" fontId="3" fillId="0" borderId="1" xfId="0" applyNumberFormat="1" applyFont="1" applyBorder="1" applyAlignment="1">
      <alignment horizontal="left" vertical="center" wrapText="1"/>
    </xf>
    <xf numFmtId="0" fontId="0" fillId="0" borderId="4" xfId="0" applyNumberFormat="1" applyBorder="1" applyAlignment="1">
      <alignment horizontal="center"/>
    </xf>
    <xf numFmtId="0" fontId="3" fillId="0" borderId="12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5"/>
  <sheetViews>
    <sheetView tabSelected="1" view="pageBreakPreview" zoomScale="80" zoomScaleNormal="70" zoomScaleSheetLayoutView="80" workbookViewId="0">
      <selection activeCell="E9" sqref="E9:G9"/>
    </sheetView>
  </sheetViews>
  <sheetFormatPr defaultRowHeight="15" x14ac:dyDescent="0.25"/>
  <cols>
    <col min="1" max="1" width="15" customWidth="1"/>
    <col min="2" max="2" width="17.42578125" customWidth="1"/>
    <col min="3" max="3" width="32.140625" customWidth="1"/>
    <col min="4" max="4" width="17.5703125" customWidth="1"/>
    <col min="7" max="7" width="11.140625" customWidth="1"/>
    <col min="10" max="10" width="12.140625" customWidth="1"/>
    <col min="11" max="11" width="14.140625" customWidth="1"/>
    <col min="12" max="12" width="20" customWidth="1"/>
    <col min="13" max="13" width="20.7109375" customWidth="1"/>
    <col min="14" max="14" width="16.140625" customWidth="1"/>
    <col min="15" max="15" width="15.5703125" customWidth="1"/>
  </cols>
  <sheetData>
    <row r="1" spans="1:25" ht="18" x14ac:dyDescent="0.25">
      <c r="A1" s="116" t="s">
        <v>60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24" t="s">
        <v>63</v>
      </c>
      <c r="N1" s="25"/>
    </row>
    <row r="2" spans="1:25" ht="18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6"/>
      <c r="M2" s="24" t="s">
        <v>64</v>
      </c>
      <c r="N2" s="25"/>
    </row>
    <row r="3" spans="1:25" ht="30.75" customHeight="1" x14ac:dyDescent="0.25">
      <c r="A3" s="129" t="s">
        <v>65</v>
      </c>
      <c r="B3" s="129"/>
      <c r="C3" s="131" t="s">
        <v>73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</row>
    <row r="4" spans="1:25" ht="17.25" customHeight="1" x14ac:dyDescent="0.25">
      <c r="A4" s="130" t="s">
        <v>66</v>
      </c>
      <c r="B4" s="130"/>
      <c r="C4" s="130" t="s">
        <v>67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</row>
    <row r="5" spans="1:25" x14ac:dyDescent="0.25">
      <c r="A5" s="130" t="s">
        <v>68</v>
      </c>
      <c r="B5" s="130"/>
      <c r="C5" s="28" t="s">
        <v>69</v>
      </c>
      <c r="D5" s="28"/>
      <c r="E5" s="28"/>
      <c r="F5" s="28"/>
      <c r="G5" s="28"/>
      <c r="H5" s="28"/>
      <c r="I5" s="29"/>
      <c r="J5" s="29"/>
      <c r="K5" s="29"/>
      <c r="L5" s="29"/>
      <c r="M5" s="29"/>
      <c r="N5" s="29"/>
    </row>
    <row r="6" spans="1:25" x14ac:dyDescent="0.25">
      <c r="A6" s="87" t="s">
        <v>71</v>
      </c>
      <c r="B6" s="87"/>
      <c r="C6" s="86" t="s">
        <v>70</v>
      </c>
      <c r="D6" s="86"/>
      <c r="E6" s="86"/>
      <c r="F6" s="86"/>
      <c r="G6" s="86"/>
      <c r="H6" s="30"/>
      <c r="I6" s="31"/>
      <c r="J6" s="31"/>
      <c r="K6" s="31"/>
      <c r="L6" s="31"/>
      <c r="M6" s="31"/>
      <c r="N6" s="31"/>
    </row>
    <row r="7" spans="1:25" ht="15.75" thickBot="1" x14ac:dyDescent="0.3">
      <c r="A7" s="30"/>
      <c r="B7" s="132"/>
      <c r="C7" s="132"/>
      <c r="D7" s="132"/>
      <c r="E7" s="132"/>
      <c r="F7" s="132"/>
      <c r="G7" s="132"/>
      <c r="H7" s="30"/>
      <c r="I7" s="31"/>
      <c r="J7" s="31"/>
      <c r="K7" s="31"/>
      <c r="L7" s="31"/>
      <c r="M7" s="31"/>
      <c r="N7" s="31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5.75" thickBot="1" x14ac:dyDescent="0.3">
      <c r="A8" s="88" t="s">
        <v>101</v>
      </c>
      <c r="B8" s="89"/>
      <c r="C8" s="32"/>
      <c r="D8" s="33"/>
      <c r="E8" s="33"/>
      <c r="F8" s="33"/>
      <c r="G8" s="33"/>
      <c r="H8" s="30"/>
      <c r="I8" s="31"/>
      <c r="J8" s="31"/>
      <c r="K8" s="31"/>
      <c r="L8" s="31"/>
      <c r="M8" s="31"/>
      <c r="N8" s="31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15.75" customHeight="1" thickBot="1" x14ac:dyDescent="0.3">
      <c r="A9" s="117" t="s">
        <v>0</v>
      </c>
      <c r="B9" s="120" t="s">
        <v>1</v>
      </c>
      <c r="C9" s="21" t="s">
        <v>2</v>
      </c>
      <c r="D9" s="22"/>
      <c r="E9" s="123" t="s">
        <v>3</v>
      </c>
      <c r="F9" s="123"/>
      <c r="G9" s="123"/>
      <c r="H9" s="124" t="s">
        <v>4</v>
      </c>
      <c r="I9" s="123" t="s">
        <v>5</v>
      </c>
      <c r="J9" s="78" t="s">
        <v>6</v>
      </c>
      <c r="K9" s="94" t="s">
        <v>7</v>
      </c>
      <c r="L9" s="97" t="s">
        <v>8</v>
      </c>
      <c r="M9" s="100" t="s">
        <v>9</v>
      </c>
      <c r="N9" s="103" t="s">
        <v>10</v>
      </c>
      <c r="O9" s="18"/>
      <c r="P9" s="18"/>
      <c r="Q9" s="18"/>
      <c r="R9" s="18"/>
      <c r="S9" s="18"/>
      <c r="T9" s="18"/>
      <c r="U9" s="18"/>
      <c r="V9" s="18"/>
      <c r="W9" s="18"/>
    </row>
    <row r="10" spans="1:25" ht="15.75" customHeight="1" thickBot="1" x14ac:dyDescent="0.3">
      <c r="A10" s="118"/>
      <c r="B10" s="121"/>
      <c r="C10" s="127" t="s">
        <v>11</v>
      </c>
      <c r="D10" s="19"/>
      <c r="E10" s="127" t="s">
        <v>12</v>
      </c>
      <c r="F10" s="127" t="s">
        <v>13</v>
      </c>
      <c r="G10" s="98" t="s">
        <v>14</v>
      </c>
      <c r="H10" s="125"/>
      <c r="I10" s="98"/>
      <c r="J10" s="79"/>
      <c r="K10" s="95"/>
      <c r="L10" s="98"/>
      <c r="M10" s="101"/>
      <c r="N10" s="104"/>
      <c r="O10" s="18"/>
      <c r="P10" s="18"/>
      <c r="Q10" s="18"/>
      <c r="R10" s="18"/>
      <c r="S10" s="18"/>
      <c r="T10" s="18"/>
      <c r="U10" s="18"/>
      <c r="V10" s="18"/>
      <c r="W10" s="18"/>
    </row>
    <row r="11" spans="1:25" ht="66" customHeight="1" thickBot="1" x14ac:dyDescent="0.3">
      <c r="A11" s="119"/>
      <c r="B11" s="122"/>
      <c r="C11" s="128"/>
      <c r="D11" s="34" t="s">
        <v>59</v>
      </c>
      <c r="E11" s="128"/>
      <c r="F11" s="128"/>
      <c r="G11" s="99"/>
      <c r="H11" s="126"/>
      <c r="I11" s="99"/>
      <c r="J11" s="79"/>
      <c r="K11" s="96"/>
      <c r="L11" s="99"/>
      <c r="M11" s="102"/>
      <c r="N11" s="105"/>
      <c r="O11" s="18"/>
      <c r="P11" s="18"/>
      <c r="Q11" s="18"/>
      <c r="R11" s="18"/>
      <c r="S11" s="18"/>
      <c r="T11" s="18"/>
      <c r="U11" s="18"/>
      <c r="V11" s="18"/>
      <c r="W11" s="18"/>
    </row>
    <row r="12" spans="1:25" x14ac:dyDescent="0.25">
      <c r="A12" s="52" t="s">
        <v>74</v>
      </c>
      <c r="B12" s="53" t="s">
        <v>75</v>
      </c>
      <c r="C12" s="54" t="s">
        <v>76</v>
      </c>
      <c r="D12" s="55" t="s">
        <v>72</v>
      </c>
      <c r="E12" s="56">
        <v>477</v>
      </c>
      <c r="F12" s="56"/>
      <c r="G12" s="56">
        <v>477</v>
      </c>
      <c r="H12" s="57" t="s">
        <v>90</v>
      </c>
      <c r="I12" s="58">
        <v>50</v>
      </c>
      <c r="J12" s="59">
        <v>0.3</v>
      </c>
      <c r="K12" s="60" t="s">
        <v>91</v>
      </c>
      <c r="L12" s="61">
        <v>28824.18</v>
      </c>
      <c r="M12" s="62"/>
      <c r="N12" s="63">
        <f>G12*M12</f>
        <v>0</v>
      </c>
      <c r="O12" s="18"/>
      <c r="P12" s="18"/>
      <c r="Q12" s="18"/>
      <c r="R12" s="18"/>
      <c r="S12" s="18"/>
      <c r="T12" s="18"/>
      <c r="U12" s="18"/>
      <c r="V12" s="18"/>
      <c r="W12" s="18"/>
    </row>
    <row r="13" spans="1:25" x14ac:dyDescent="0.25">
      <c r="A13" s="64" t="s">
        <v>77</v>
      </c>
      <c r="B13" s="43" t="s">
        <v>78</v>
      </c>
      <c r="C13" s="44" t="s">
        <v>79</v>
      </c>
      <c r="D13" s="45" t="s">
        <v>72</v>
      </c>
      <c r="E13" s="46">
        <v>75</v>
      </c>
      <c r="F13" s="46"/>
      <c r="G13" s="46">
        <v>75</v>
      </c>
      <c r="H13" s="42" t="s">
        <v>90</v>
      </c>
      <c r="I13" s="47">
        <v>40</v>
      </c>
      <c r="J13" s="48">
        <v>0.36</v>
      </c>
      <c r="K13" s="49" t="s">
        <v>92</v>
      </c>
      <c r="L13" s="50">
        <v>2165.48</v>
      </c>
      <c r="M13" s="51"/>
      <c r="N13" s="65">
        <f>G13*M13</f>
        <v>0</v>
      </c>
      <c r="O13" s="18"/>
      <c r="P13" s="18"/>
      <c r="Q13" s="18"/>
      <c r="R13" s="18"/>
      <c r="S13" s="18"/>
      <c r="T13" s="18"/>
      <c r="U13" s="18"/>
      <c r="V13" s="18"/>
      <c r="W13" s="18"/>
    </row>
    <row r="14" spans="1:25" x14ac:dyDescent="0.25">
      <c r="A14" s="64" t="s">
        <v>80</v>
      </c>
      <c r="B14" s="43" t="s">
        <v>81</v>
      </c>
      <c r="C14" s="44" t="s">
        <v>79</v>
      </c>
      <c r="D14" s="45" t="s">
        <v>72</v>
      </c>
      <c r="E14" s="46">
        <v>35</v>
      </c>
      <c r="F14" s="46"/>
      <c r="G14" s="46">
        <v>35</v>
      </c>
      <c r="H14" s="42" t="s">
        <v>90</v>
      </c>
      <c r="I14" s="47">
        <v>50</v>
      </c>
      <c r="J14" s="48">
        <v>0.2</v>
      </c>
      <c r="K14" s="49" t="s">
        <v>93</v>
      </c>
      <c r="L14" s="50">
        <v>1242.73</v>
      </c>
      <c r="M14" s="51"/>
      <c r="N14" s="65">
        <f>G14*M14</f>
        <v>0</v>
      </c>
      <c r="O14" s="18"/>
      <c r="P14" s="18"/>
      <c r="Q14" s="18"/>
      <c r="R14" s="18"/>
      <c r="S14" s="18"/>
      <c r="T14" s="18"/>
      <c r="U14" s="18"/>
      <c r="V14" s="18"/>
      <c r="W14" s="18"/>
    </row>
    <row r="15" spans="1:25" x14ac:dyDescent="0.25">
      <c r="A15" s="64" t="s">
        <v>77</v>
      </c>
      <c r="B15" s="43" t="s">
        <v>82</v>
      </c>
      <c r="C15" s="44" t="s">
        <v>79</v>
      </c>
      <c r="D15" s="45" t="s">
        <v>72</v>
      </c>
      <c r="E15" s="46">
        <v>115</v>
      </c>
      <c r="F15" s="46"/>
      <c r="G15" s="46">
        <v>115</v>
      </c>
      <c r="H15" s="42" t="s">
        <v>90</v>
      </c>
      <c r="I15" s="47">
        <v>30</v>
      </c>
      <c r="J15" s="48">
        <v>0.19</v>
      </c>
      <c r="K15" s="49" t="s">
        <v>94</v>
      </c>
      <c r="L15" s="50">
        <v>4857.0200000000004</v>
      </c>
      <c r="M15" s="51"/>
      <c r="N15" s="65">
        <f t="shared" ref="N15" si="0">G15*M15</f>
        <v>0</v>
      </c>
      <c r="O15" s="18"/>
      <c r="P15" s="18"/>
      <c r="Q15" s="18"/>
      <c r="R15" s="18"/>
      <c r="S15" s="18"/>
      <c r="T15" s="18"/>
      <c r="U15" s="18"/>
      <c r="V15" s="18"/>
      <c r="W15" s="18"/>
    </row>
    <row r="16" spans="1:25" x14ac:dyDescent="0.25">
      <c r="A16" s="64" t="s">
        <v>80</v>
      </c>
      <c r="B16" s="43" t="s">
        <v>83</v>
      </c>
      <c r="C16" s="44" t="s">
        <v>79</v>
      </c>
      <c r="D16" s="45" t="s">
        <v>72</v>
      </c>
      <c r="E16" s="46">
        <v>231</v>
      </c>
      <c r="F16" s="46"/>
      <c r="G16" s="46">
        <v>231</v>
      </c>
      <c r="H16" s="42" t="s">
        <v>90</v>
      </c>
      <c r="I16" s="47">
        <v>40</v>
      </c>
      <c r="J16" s="48">
        <v>0.14000000000000001</v>
      </c>
      <c r="K16" s="49" t="s">
        <v>95</v>
      </c>
      <c r="L16" s="50">
        <v>9285.3799999999992</v>
      </c>
      <c r="M16" s="51"/>
      <c r="N16" s="65">
        <f>G16*M16</f>
        <v>0</v>
      </c>
      <c r="O16" s="18"/>
      <c r="P16" s="18"/>
      <c r="Q16" s="18"/>
      <c r="R16" s="18"/>
      <c r="S16" s="18"/>
      <c r="T16" s="18"/>
      <c r="U16" s="18"/>
      <c r="V16" s="18"/>
      <c r="W16" s="18"/>
    </row>
    <row r="17" spans="1:23" x14ac:dyDescent="0.25">
      <c r="A17" s="64" t="s">
        <v>74</v>
      </c>
      <c r="B17" s="43" t="s">
        <v>84</v>
      </c>
      <c r="C17" s="44" t="s">
        <v>79</v>
      </c>
      <c r="D17" s="45" t="s">
        <v>72</v>
      </c>
      <c r="E17" s="46">
        <v>144.66999999999999</v>
      </c>
      <c r="F17" s="46"/>
      <c r="G17" s="46">
        <v>145</v>
      </c>
      <c r="H17" s="42" t="s">
        <v>90</v>
      </c>
      <c r="I17" s="47">
        <v>45</v>
      </c>
      <c r="J17" s="48">
        <v>0.17</v>
      </c>
      <c r="K17" s="49" t="s">
        <v>96</v>
      </c>
      <c r="L17" s="50">
        <v>6978.87</v>
      </c>
      <c r="M17" s="51"/>
      <c r="N17" s="65">
        <f>G17*M17</f>
        <v>0</v>
      </c>
      <c r="O17" s="18"/>
      <c r="P17" s="18"/>
      <c r="Q17" s="18"/>
      <c r="R17" s="18"/>
      <c r="S17" s="18"/>
      <c r="T17" s="18"/>
      <c r="U17" s="18"/>
      <c r="V17" s="18"/>
      <c r="W17" s="18"/>
    </row>
    <row r="18" spans="1:23" x14ac:dyDescent="0.25">
      <c r="A18" s="64" t="s">
        <v>85</v>
      </c>
      <c r="B18" s="43" t="s">
        <v>86</v>
      </c>
      <c r="C18" s="44" t="s">
        <v>79</v>
      </c>
      <c r="D18" s="45" t="s">
        <v>72</v>
      </c>
      <c r="E18" s="46">
        <v>23.36</v>
      </c>
      <c r="F18" s="46"/>
      <c r="G18" s="46">
        <v>23</v>
      </c>
      <c r="H18" s="42" t="s">
        <v>90</v>
      </c>
      <c r="I18" s="47">
        <v>50</v>
      </c>
      <c r="J18" s="48">
        <v>0.23</v>
      </c>
      <c r="K18" s="49" t="s">
        <v>97</v>
      </c>
      <c r="L18" s="50">
        <v>892.25</v>
      </c>
      <c r="M18" s="51"/>
      <c r="N18" s="65">
        <f>G18*M18</f>
        <v>0</v>
      </c>
      <c r="O18" s="18"/>
      <c r="P18" s="18"/>
      <c r="Q18" s="18"/>
      <c r="R18" s="18"/>
      <c r="S18" s="18"/>
      <c r="T18" s="18"/>
      <c r="U18" s="18"/>
      <c r="V18" s="18"/>
      <c r="W18" s="18"/>
    </row>
    <row r="19" spans="1:23" x14ac:dyDescent="0.25">
      <c r="A19" s="64" t="s">
        <v>87</v>
      </c>
      <c r="B19" s="43" t="s">
        <v>88</v>
      </c>
      <c r="C19" s="44" t="s">
        <v>79</v>
      </c>
      <c r="D19" s="45" t="s">
        <v>72</v>
      </c>
      <c r="E19" s="46">
        <v>60</v>
      </c>
      <c r="F19" s="46"/>
      <c r="G19" s="46">
        <v>60</v>
      </c>
      <c r="H19" s="42" t="s">
        <v>90</v>
      </c>
      <c r="I19" s="47">
        <v>30</v>
      </c>
      <c r="J19" s="48">
        <v>0.17</v>
      </c>
      <c r="K19" s="49" t="s">
        <v>98</v>
      </c>
      <c r="L19" s="50">
        <v>2221.2800000000002</v>
      </c>
      <c r="M19" s="51"/>
      <c r="N19" s="65">
        <f>G19*M19</f>
        <v>0</v>
      </c>
      <c r="O19" s="18"/>
      <c r="P19" s="18"/>
      <c r="Q19" s="18"/>
      <c r="R19" s="18"/>
      <c r="S19" s="18"/>
      <c r="T19" s="18"/>
      <c r="U19" s="18"/>
      <c r="V19" s="18"/>
      <c r="W19" s="18"/>
    </row>
    <row r="20" spans="1:23" ht="15.75" thickBot="1" x14ac:dyDescent="0.3">
      <c r="A20" s="66" t="s">
        <v>87</v>
      </c>
      <c r="B20" s="67" t="s">
        <v>89</v>
      </c>
      <c r="C20" s="68" t="s">
        <v>79</v>
      </c>
      <c r="D20" s="69" t="s">
        <v>72</v>
      </c>
      <c r="E20" s="70">
        <v>150</v>
      </c>
      <c r="F20" s="70"/>
      <c r="G20" s="70">
        <v>150</v>
      </c>
      <c r="H20" s="71" t="s">
        <v>90</v>
      </c>
      <c r="I20" s="72">
        <v>40</v>
      </c>
      <c r="J20" s="73">
        <v>0.22</v>
      </c>
      <c r="K20" s="74" t="s">
        <v>99</v>
      </c>
      <c r="L20" s="75">
        <v>4622.58</v>
      </c>
      <c r="M20" s="76"/>
      <c r="N20" s="77">
        <f>G20*M20</f>
        <v>0</v>
      </c>
      <c r="O20" s="18"/>
      <c r="P20" s="18"/>
      <c r="Q20" s="18"/>
      <c r="R20" s="18"/>
      <c r="S20" s="18"/>
      <c r="T20" s="18"/>
      <c r="U20" s="18"/>
      <c r="V20" s="18"/>
      <c r="W20" s="18"/>
    </row>
    <row r="21" spans="1:23" ht="69.75" customHeight="1" thickBot="1" x14ac:dyDescent="0.3">
      <c r="A21" s="35"/>
      <c r="B21" s="36"/>
      <c r="C21" s="36"/>
      <c r="D21" s="36"/>
      <c r="E21" s="36"/>
      <c r="F21" s="36"/>
      <c r="G21" s="37">
        <f>SUM(G12:G20)</f>
        <v>1311</v>
      </c>
      <c r="H21" s="36"/>
      <c r="I21" s="36"/>
      <c r="J21" s="36"/>
      <c r="K21" s="38" t="s">
        <v>62</v>
      </c>
      <c r="L21" s="39">
        <f>SUM(L12:L20)</f>
        <v>61089.770000000004</v>
      </c>
      <c r="M21" s="40" t="s">
        <v>61</v>
      </c>
      <c r="N21" s="41">
        <f>SUM(N12:N20)</f>
        <v>0</v>
      </c>
      <c r="O21" s="18"/>
      <c r="P21" s="18"/>
      <c r="Q21" s="18"/>
      <c r="R21" s="18"/>
      <c r="S21" s="18"/>
      <c r="T21" s="18"/>
      <c r="U21" s="18"/>
      <c r="V21" s="18"/>
      <c r="W21" s="18"/>
    </row>
    <row r="22" spans="1:23" ht="15.75" thickBot="1" x14ac:dyDescent="0.3">
      <c r="A22" s="80" t="s">
        <v>15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2"/>
      <c r="N22" s="23">
        <f>N23-N21</f>
        <v>0</v>
      </c>
      <c r="O22" s="18"/>
      <c r="P22" s="18"/>
      <c r="Q22" s="18"/>
      <c r="R22" s="18"/>
      <c r="S22" s="18"/>
      <c r="T22" s="18"/>
      <c r="U22" s="18"/>
      <c r="V22" s="18"/>
      <c r="W22" s="18"/>
    </row>
    <row r="23" spans="1:23" ht="15.75" thickBot="1" x14ac:dyDescent="0.3">
      <c r="A23" s="83" t="s">
        <v>16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5"/>
      <c r="N23" s="20">
        <f>IF(C26="N",N21,(N21*1.2))</f>
        <v>0</v>
      </c>
      <c r="O23" s="18"/>
      <c r="P23" s="18"/>
      <c r="Q23" s="18"/>
      <c r="R23" s="18"/>
      <c r="S23" s="18"/>
      <c r="T23" s="18"/>
      <c r="U23" s="18"/>
      <c r="V23" s="18"/>
      <c r="W23" s="18"/>
    </row>
    <row r="24" spans="1:23" x14ac:dyDescent="0.25">
      <c r="A24" s="92" t="s">
        <v>17</v>
      </c>
      <c r="B24" s="92"/>
      <c r="C24" s="92"/>
      <c r="D24" s="1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23" x14ac:dyDescent="0.25">
      <c r="A25" s="93" t="s">
        <v>18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</row>
    <row r="26" spans="1:23" ht="15.75" thickBot="1" x14ac:dyDescent="0.3">
      <c r="A26" s="16" t="s">
        <v>19</v>
      </c>
      <c r="B26" s="15"/>
      <c r="C26" s="17"/>
      <c r="D26" s="14"/>
      <c r="E26" s="3"/>
      <c r="F26" s="3"/>
      <c r="G26" s="1"/>
      <c r="H26" s="3"/>
      <c r="I26" s="3"/>
      <c r="J26" s="3"/>
      <c r="K26" s="4"/>
      <c r="L26" s="4"/>
      <c r="M26" s="4"/>
      <c r="N26" s="4"/>
    </row>
    <row r="27" spans="1:23" x14ac:dyDescent="0.25">
      <c r="A27" s="106" t="s">
        <v>20</v>
      </c>
      <c r="B27" s="107"/>
      <c r="C27" s="107"/>
      <c r="D27" s="107"/>
      <c r="E27" s="107"/>
      <c r="F27" s="108" t="s">
        <v>21</v>
      </c>
      <c r="G27" s="5" t="s">
        <v>22</v>
      </c>
      <c r="H27" s="109"/>
      <c r="I27" s="109"/>
      <c r="J27" s="109"/>
      <c r="K27" s="109"/>
      <c r="L27" s="109"/>
      <c r="M27" s="109"/>
      <c r="N27" s="109"/>
    </row>
    <row r="28" spans="1:23" ht="15.75" thickBot="1" x14ac:dyDescent="0.3">
      <c r="A28" s="110" t="s">
        <v>100</v>
      </c>
      <c r="B28" s="111"/>
      <c r="C28" s="111"/>
      <c r="D28" s="111"/>
      <c r="E28" s="111"/>
      <c r="F28" s="108"/>
      <c r="G28" s="5" t="s">
        <v>23</v>
      </c>
      <c r="H28" s="109"/>
      <c r="I28" s="109"/>
      <c r="J28" s="109"/>
      <c r="K28" s="109"/>
      <c r="L28" s="109"/>
      <c r="M28" s="109"/>
      <c r="N28" s="109"/>
    </row>
    <row r="29" spans="1:23" ht="15.75" thickBot="1" x14ac:dyDescent="0.3">
      <c r="A29" s="111"/>
      <c r="B29" s="111"/>
      <c r="C29" s="111"/>
      <c r="D29" s="111"/>
      <c r="E29" s="111"/>
      <c r="F29" s="108"/>
      <c r="G29" s="5" t="s">
        <v>24</v>
      </c>
      <c r="H29" s="109"/>
      <c r="I29" s="109"/>
      <c r="J29" s="109"/>
      <c r="K29" s="109"/>
      <c r="L29" s="109"/>
      <c r="M29" s="109"/>
      <c r="N29" s="109"/>
    </row>
    <row r="30" spans="1:23" ht="15.75" thickBot="1" x14ac:dyDescent="0.3">
      <c r="A30" s="111"/>
      <c r="B30" s="111"/>
      <c r="C30" s="111"/>
      <c r="D30" s="111"/>
      <c r="E30" s="111"/>
      <c r="F30" s="108"/>
      <c r="G30" s="5" t="s">
        <v>25</v>
      </c>
      <c r="H30" s="112"/>
      <c r="I30" s="112"/>
      <c r="J30" s="112"/>
      <c r="K30" s="112"/>
      <c r="L30" s="112"/>
      <c r="M30" s="112"/>
      <c r="N30" s="112"/>
    </row>
    <row r="31" spans="1:23" ht="15.75" thickBot="1" x14ac:dyDescent="0.3">
      <c r="A31" s="111"/>
      <c r="B31" s="111"/>
      <c r="C31" s="111"/>
      <c r="D31" s="111"/>
      <c r="E31" s="111"/>
      <c r="F31" s="108"/>
      <c r="G31" s="13" t="s">
        <v>26</v>
      </c>
      <c r="H31" s="90"/>
      <c r="I31" s="91"/>
      <c r="J31" s="91"/>
      <c r="K31" s="91"/>
      <c r="L31" s="91"/>
      <c r="M31" s="91"/>
      <c r="N31" s="91"/>
    </row>
    <row r="32" spans="1:23" ht="15.75" thickBot="1" x14ac:dyDescent="0.3">
      <c r="A32" s="111"/>
      <c r="B32" s="111"/>
      <c r="C32" s="111"/>
      <c r="D32" s="111"/>
      <c r="E32" s="111"/>
    </row>
    <row r="33" spans="1:14" ht="15.75" thickBot="1" x14ac:dyDescent="0.3">
      <c r="A33" s="111"/>
      <c r="B33" s="111"/>
      <c r="C33" s="111"/>
      <c r="D33" s="111"/>
      <c r="E33" s="111"/>
      <c r="L33" s="113"/>
      <c r="M33" s="113"/>
      <c r="N33" s="113"/>
    </row>
    <row r="34" spans="1:14" ht="15.75" thickBot="1" x14ac:dyDescent="0.3">
      <c r="A34" s="111"/>
      <c r="B34" s="111"/>
      <c r="C34" s="111"/>
      <c r="D34" s="111"/>
      <c r="E34" s="111"/>
      <c r="F34" s="4"/>
      <c r="I34" s="114" t="s">
        <v>27</v>
      </c>
      <c r="J34" s="114"/>
      <c r="K34" s="115"/>
      <c r="L34" s="113"/>
      <c r="M34" s="113"/>
      <c r="N34" s="113"/>
    </row>
    <row r="35" spans="1:14" x14ac:dyDescent="0.25">
      <c r="F35" s="4"/>
    </row>
  </sheetData>
  <mergeCells count="38">
    <mergeCell ref="A1:L1"/>
    <mergeCell ref="A9:A11"/>
    <mergeCell ref="B9:B11"/>
    <mergeCell ref="E9:G9"/>
    <mergeCell ref="H9:H11"/>
    <mergeCell ref="I9:I11"/>
    <mergeCell ref="C10:C11"/>
    <mergeCell ref="E10:E11"/>
    <mergeCell ref="F10:F11"/>
    <mergeCell ref="G10:G11"/>
    <mergeCell ref="A3:B3"/>
    <mergeCell ref="A4:B4"/>
    <mergeCell ref="A5:B5"/>
    <mergeCell ref="C3:N3"/>
    <mergeCell ref="C4:N4"/>
    <mergeCell ref="B7:G7"/>
    <mergeCell ref="H31:N31"/>
    <mergeCell ref="A24:C24"/>
    <mergeCell ref="A25:N25"/>
    <mergeCell ref="K9:K11"/>
    <mergeCell ref="L9:L11"/>
    <mergeCell ref="M9:M11"/>
    <mergeCell ref="N9:N11"/>
    <mergeCell ref="A27:E27"/>
    <mergeCell ref="F27:F31"/>
    <mergeCell ref="H27:N27"/>
    <mergeCell ref="A28:E34"/>
    <mergeCell ref="H28:N28"/>
    <mergeCell ref="H29:N29"/>
    <mergeCell ref="H30:N30"/>
    <mergeCell ref="L33:N34"/>
    <mergeCell ref="I34:K34"/>
    <mergeCell ref="J9:J11"/>
    <mergeCell ref="A22:M22"/>
    <mergeCell ref="A23:M23"/>
    <mergeCell ref="C6:G6"/>
    <mergeCell ref="A6:B6"/>
    <mergeCell ref="A8:B8"/>
  </mergeCells>
  <dataValidations count="1">
    <dataValidation type="custom" allowBlank="1" showErrorMessage="1" errorTitle="Chyba!" error="Môžete zadať maximálne 2 desatinné miesta" sqref="M12:M20">
      <formula1>MOD(ROUND(M12*100,20),1)=0</formula1>
    </dataValidation>
  </dataValidations>
  <pageMargins left="0.23622047244094491" right="0.23622047244094491" top="0.15748031496062992" bottom="0.35433070866141736" header="0" footer="0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N18"/>
  <sheetViews>
    <sheetView workbookViewId="0"/>
  </sheetViews>
  <sheetFormatPr defaultRowHeight="15" x14ac:dyDescent="0.25"/>
  <cols>
    <col min="1" max="1" width="12.28515625" customWidth="1"/>
  </cols>
  <sheetData>
    <row r="2" spans="1:14" x14ac:dyDescent="0.25">
      <c r="A2" s="6" t="s">
        <v>28</v>
      </c>
      <c r="B2" s="2"/>
      <c r="C2" s="2"/>
      <c r="D2" s="1"/>
      <c r="E2" s="7"/>
      <c r="F2" s="7"/>
      <c r="L2" s="134" t="s">
        <v>29</v>
      </c>
      <c r="M2" s="134"/>
    </row>
    <row r="3" spans="1:14" x14ac:dyDescent="0.25">
      <c r="A3" s="8" t="s">
        <v>30</v>
      </c>
      <c r="B3" s="133" t="s">
        <v>31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1:14" x14ac:dyDescent="0.25">
      <c r="A4" s="8" t="s">
        <v>32</v>
      </c>
      <c r="B4" s="133" t="s">
        <v>33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</row>
    <row r="5" spans="1:14" x14ac:dyDescent="0.25">
      <c r="A5" s="8" t="s">
        <v>0</v>
      </c>
      <c r="B5" s="133" t="s">
        <v>34</v>
      </c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</row>
    <row r="6" spans="1:14" x14ac:dyDescent="0.25">
      <c r="A6" s="8" t="s">
        <v>35</v>
      </c>
      <c r="B6" s="133" t="s">
        <v>36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</row>
    <row r="7" spans="1:14" x14ac:dyDescent="0.25">
      <c r="A7" s="10" t="s">
        <v>37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</row>
    <row r="8" spans="1:14" x14ac:dyDescent="0.25">
      <c r="A8" s="8" t="s">
        <v>38</v>
      </c>
      <c r="B8" s="133" t="s">
        <v>39</v>
      </c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</row>
    <row r="9" spans="1:14" x14ac:dyDescent="0.25">
      <c r="A9" s="8" t="s">
        <v>40</v>
      </c>
      <c r="B9" s="133" t="s">
        <v>41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</row>
    <row r="10" spans="1:14" x14ac:dyDescent="0.25">
      <c r="A10" s="8" t="s">
        <v>42</v>
      </c>
      <c r="B10" s="133" t="s">
        <v>43</v>
      </c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</row>
    <row r="11" spans="1:14" x14ac:dyDescent="0.25">
      <c r="A11" s="11" t="s">
        <v>44</v>
      </c>
      <c r="B11" s="133" t="s">
        <v>45</v>
      </c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</row>
    <row r="12" spans="1:14" ht="15" customHeight="1" x14ac:dyDescent="0.25">
      <c r="A12" s="12" t="s">
        <v>46</v>
      </c>
      <c r="B12" s="133" t="s">
        <v>47</v>
      </c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</row>
    <row r="13" spans="1:14" ht="24" customHeight="1" x14ac:dyDescent="0.25">
      <c r="A13" s="11" t="s">
        <v>48</v>
      </c>
      <c r="B13" s="133" t="s">
        <v>49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</row>
    <row r="14" spans="1:14" ht="16.5" customHeight="1" x14ac:dyDescent="0.25">
      <c r="A14" s="11" t="s">
        <v>5</v>
      </c>
      <c r="B14" s="133" t="s">
        <v>50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</row>
    <row r="15" spans="1:14" x14ac:dyDescent="0.25">
      <c r="A15" s="11" t="s">
        <v>51</v>
      </c>
      <c r="B15" s="133" t="s">
        <v>52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</row>
    <row r="16" spans="1:14" ht="38.25" x14ac:dyDescent="0.25">
      <c r="A16" s="9" t="s">
        <v>53</v>
      </c>
      <c r="B16" s="133" t="s">
        <v>54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</row>
    <row r="17" spans="1:14" ht="28.5" customHeight="1" x14ac:dyDescent="0.25">
      <c r="A17" s="9" t="s">
        <v>55</v>
      </c>
      <c r="B17" s="133" t="s">
        <v>56</v>
      </c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</row>
    <row r="18" spans="1:14" ht="27" customHeight="1" x14ac:dyDescent="0.25">
      <c r="A18" s="11" t="s">
        <v>57</v>
      </c>
      <c r="B18" s="133" t="s">
        <v>58</v>
      </c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</row>
  </sheetData>
  <mergeCells count="17">
    <mergeCell ref="B14:N14"/>
    <mergeCell ref="B15:N15"/>
    <mergeCell ref="B16:N16"/>
    <mergeCell ref="B17:N17"/>
    <mergeCell ref="B18:N18"/>
    <mergeCell ref="B13:N13"/>
    <mergeCell ref="L2:M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</mergeCells>
  <pageMargins left="0.7" right="0.7" top="0.75" bottom="0.75" header="0.51180555555555551" footer="0.51180555555555551"/>
  <pageSetup paperSize="9" firstPageNumber="4294967295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Tison, Pavol</dc:creator>
  <cp:lastModifiedBy>Pavol.Tison</cp:lastModifiedBy>
  <cp:lastPrinted>2024-04-22T08:31:21Z</cp:lastPrinted>
  <dcterms:created xsi:type="dcterms:W3CDTF">2022-04-25T11:58:52Z</dcterms:created>
  <dcterms:modified xsi:type="dcterms:W3CDTF">2024-04-24T11:08:21Z</dcterms:modified>
</cp:coreProperties>
</file>