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OskarDat\Exporty\"/>
    </mc:Choice>
  </mc:AlternateContent>
  <xr:revisionPtr revIDLastSave="0" documentId="8_{9E4D6F3A-65E2-430F-8F85-B36855D633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99" i="3" l="1"/>
  <c r="E99" i="3"/>
  <c r="N99" i="3"/>
  <c r="L99" i="3"/>
  <c r="J99" i="3"/>
  <c r="I99" i="3"/>
  <c r="H99" i="3"/>
  <c r="W97" i="3"/>
  <c r="E97" i="3"/>
  <c r="N97" i="3"/>
  <c r="L97" i="3"/>
  <c r="J97" i="3"/>
  <c r="I97" i="3"/>
  <c r="H97" i="3"/>
  <c r="W95" i="3"/>
  <c r="E95" i="3"/>
  <c r="N95" i="3"/>
  <c r="L95" i="3"/>
  <c r="J95" i="3"/>
  <c r="I95" i="3"/>
  <c r="H95" i="3"/>
  <c r="N94" i="3"/>
  <c r="L94" i="3"/>
  <c r="J94" i="3"/>
  <c r="H94" i="3"/>
  <c r="N93" i="3"/>
  <c r="L93" i="3"/>
  <c r="J93" i="3"/>
  <c r="H93" i="3"/>
  <c r="N92" i="3"/>
  <c r="L92" i="3"/>
  <c r="J92" i="3"/>
  <c r="H92" i="3"/>
  <c r="N91" i="3"/>
  <c r="L91" i="3"/>
  <c r="J91" i="3"/>
  <c r="H91" i="3"/>
  <c r="N90" i="3"/>
  <c r="L90" i="3"/>
  <c r="J90" i="3"/>
  <c r="H90" i="3"/>
  <c r="N89" i="3"/>
  <c r="L89" i="3"/>
  <c r="J89" i="3"/>
  <c r="H89" i="3"/>
  <c r="N88" i="3"/>
  <c r="L88" i="3"/>
  <c r="J88" i="3"/>
  <c r="H88" i="3"/>
  <c r="N87" i="3"/>
  <c r="L87" i="3"/>
  <c r="J87" i="3"/>
  <c r="H87" i="3"/>
  <c r="N86" i="3"/>
  <c r="L86" i="3"/>
  <c r="J86" i="3"/>
  <c r="H86" i="3"/>
  <c r="N85" i="3"/>
  <c r="L85" i="3"/>
  <c r="J85" i="3"/>
  <c r="H85" i="3"/>
  <c r="N84" i="3"/>
  <c r="L84" i="3"/>
  <c r="J84" i="3"/>
  <c r="H84" i="3"/>
  <c r="N83" i="3"/>
  <c r="L83" i="3"/>
  <c r="J83" i="3"/>
  <c r="H83" i="3"/>
  <c r="N82" i="3"/>
  <c r="L82" i="3"/>
  <c r="J82" i="3"/>
  <c r="H82" i="3"/>
  <c r="N81" i="3"/>
  <c r="L81" i="3"/>
  <c r="J81" i="3"/>
  <c r="H81" i="3"/>
  <c r="N80" i="3"/>
  <c r="L80" i="3"/>
  <c r="J80" i="3"/>
  <c r="H80" i="3"/>
  <c r="N79" i="3"/>
  <c r="L79" i="3"/>
  <c r="J79" i="3"/>
  <c r="H79" i="3"/>
  <c r="N78" i="3"/>
  <c r="L78" i="3"/>
  <c r="J78" i="3"/>
  <c r="H78" i="3"/>
  <c r="N77" i="3"/>
  <c r="L77" i="3"/>
  <c r="J77" i="3"/>
  <c r="H77" i="3"/>
  <c r="N76" i="3"/>
  <c r="L76" i="3"/>
  <c r="J76" i="3"/>
  <c r="H76" i="3"/>
  <c r="N75" i="3"/>
  <c r="L75" i="3"/>
  <c r="J75" i="3"/>
  <c r="H75" i="3"/>
  <c r="W72" i="3"/>
  <c r="E72" i="3"/>
  <c r="N72" i="3"/>
  <c r="L72" i="3"/>
  <c r="J72" i="3"/>
  <c r="I72" i="3"/>
  <c r="H72" i="3"/>
  <c r="N71" i="3"/>
  <c r="L71" i="3"/>
  <c r="J71" i="3"/>
  <c r="H71" i="3"/>
  <c r="N70" i="3"/>
  <c r="L70" i="3"/>
  <c r="J70" i="3"/>
  <c r="H70" i="3"/>
  <c r="N69" i="3"/>
  <c r="L69" i="3"/>
  <c r="J69" i="3"/>
  <c r="H69" i="3"/>
  <c r="N68" i="3"/>
  <c r="L68" i="3"/>
  <c r="J68" i="3"/>
  <c r="H68" i="3"/>
  <c r="N67" i="3"/>
  <c r="L67" i="3"/>
  <c r="J67" i="3"/>
  <c r="H67" i="3"/>
  <c r="N66" i="3"/>
  <c r="L66" i="3"/>
  <c r="J66" i="3"/>
  <c r="H66" i="3"/>
  <c r="N65" i="3"/>
  <c r="L65" i="3"/>
  <c r="J65" i="3"/>
  <c r="H65" i="3"/>
  <c r="N64" i="3"/>
  <c r="L64" i="3"/>
  <c r="J64" i="3"/>
  <c r="H64" i="3"/>
  <c r="N63" i="3"/>
  <c r="L63" i="3"/>
  <c r="J63" i="3"/>
  <c r="H63" i="3"/>
  <c r="N62" i="3"/>
  <c r="L62" i="3"/>
  <c r="J62" i="3"/>
  <c r="H62" i="3"/>
  <c r="N61" i="3"/>
  <c r="L61" i="3"/>
  <c r="J61" i="3"/>
  <c r="H61" i="3"/>
  <c r="N60" i="3"/>
  <c r="L60" i="3"/>
  <c r="J60" i="3"/>
  <c r="H60" i="3"/>
  <c r="N59" i="3"/>
  <c r="L59" i="3"/>
  <c r="J59" i="3"/>
  <c r="H59" i="3"/>
  <c r="N58" i="3"/>
  <c r="L58" i="3"/>
  <c r="J58" i="3"/>
  <c r="H58" i="3"/>
  <c r="W55" i="3"/>
  <c r="E55" i="3"/>
  <c r="N55" i="3"/>
  <c r="L55" i="3"/>
  <c r="J55" i="3"/>
  <c r="I55" i="3"/>
  <c r="H55" i="3"/>
  <c r="N54" i="3"/>
  <c r="L54" i="3"/>
  <c r="J54" i="3"/>
  <c r="H54" i="3"/>
  <c r="N53" i="3"/>
  <c r="L53" i="3"/>
  <c r="J53" i="3"/>
  <c r="H53" i="3"/>
  <c r="N52" i="3"/>
  <c r="L52" i="3"/>
  <c r="J52" i="3"/>
  <c r="H52" i="3"/>
  <c r="N51" i="3"/>
  <c r="L51" i="3"/>
  <c r="J51" i="3"/>
  <c r="H51" i="3"/>
  <c r="N50" i="3"/>
  <c r="L50" i="3"/>
  <c r="J50" i="3"/>
  <c r="H50" i="3"/>
  <c r="N49" i="3"/>
  <c r="L49" i="3"/>
  <c r="J49" i="3"/>
  <c r="H49" i="3"/>
  <c r="N48" i="3"/>
  <c r="L48" i="3"/>
  <c r="J48" i="3"/>
  <c r="H48" i="3"/>
  <c r="N47" i="3"/>
  <c r="L47" i="3"/>
  <c r="J47" i="3"/>
  <c r="H47" i="3"/>
  <c r="N46" i="3"/>
  <c r="L46" i="3"/>
  <c r="J46" i="3"/>
  <c r="H46" i="3"/>
  <c r="N45" i="3"/>
  <c r="L45" i="3"/>
  <c r="J45" i="3"/>
  <c r="H45" i="3"/>
  <c r="N44" i="3"/>
  <c r="L44" i="3"/>
  <c r="J44" i="3"/>
  <c r="H44" i="3"/>
  <c r="W40" i="3"/>
  <c r="E40" i="3"/>
  <c r="N40" i="3"/>
  <c r="L40" i="3"/>
  <c r="J40" i="3"/>
  <c r="I40" i="3"/>
  <c r="H40" i="3"/>
  <c r="W38" i="3"/>
  <c r="E38" i="3"/>
  <c r="N38" i="3"/>
  <c r="L38" i="3"/>
  <c r="J38" i="3"/>
  <c r="I38" i="3"/>
  <c r="H38" i="3"/>
  <c r="N37" i="3"/>
  <c r="L37" i="3"/>
  <c r="J37" i="3"/>
  <c r="H37" i="3"/>
  <c r="N36" i="3"/>
  <c r="L36" i="3"/>
  <c r="J36" i="3"/>
  <c r="H36" i="3"/>
  <c r="N35" i="3"/>
  <c r="L35" i="3"/>
  <c r="J35" i="3"/>
  <c r="H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5" i="3"/>
  <c r="L25" i="3"/>
  <c r="J25" i="3"/>
  <c r="H25" i="3"/>
  <c r="W22" i="3"/>
  <c r="E22" i="3"/>
  <c r="N22" i="3"/>
  <c r="L22" i="3"/>
  <c r="J22" i="3"/>
  <c r="I22" i="3"/>
  <c r="H22" i="3"/>
  <c r="N21" i="3"/>
  <c r="L21" i="3"/>
  <c r="J21" i="3"/>
  <c r="H21" i="3"/>
  <c r="N19" i="3"/>
  <c r="L19" i="3"/>
  <c r="J19" i="3"/>
  <c r="H19" i="3"/>
  <c r="W16" i="3"/>
  <c r="E16" i="3"/>
  <c r="N16" i="3"/>
  <c r="L16" i="3"/>
  <c r="J16" i="3"/>
  <c r="I16" i="3"/>
  <c r="H16" i="3"/>
  <c r="N14" i="3"/>
  <c r="L14" i="3"/>
  <c r="J14" i="3"/>
  <c r="H14" i="3"/>
  <c r="D8" i="3"/>
</calcChain>
</file>

<file path=xl/sharedStrings.xml><?xml version="1.0" encoding="utf-8"?>
<sst xmlns="http://schemas.openxmlformats.org/spreadsheetml/2006/main" count="781" uniqueCount="298">
  <si>
    <t>a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</si>
  <si>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</si>
  <si>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</si>
  <si>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</si>
  <si>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</si>
  <si>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</si>
  <si>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</si>
  <si>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</si>
  <si>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</si>
  <si>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</si>
  <si>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</si>
  <si>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</si>
  <si>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</si>
  <si>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</si>
  <si>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</si>
  <si>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</si>
  <si>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</si>
  <si>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</si>
  <si>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</si>
  <si>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</si>
  <si>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</si>
  <si>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</si>
  <si>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</si>
  <si>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</si>
  <si>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</si>
  <si>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</si>
  <si>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</si>
  <si>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</si>
  <si>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</si>
  <si>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</si>
  <si>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</si>
  <si>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</si>
  <si>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</si>
  <si>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</si>
  <si>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</si>
  <si>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</si>
  <si>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</si>
  <si>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</si>
  <si>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</si>
  <si>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</si>
  <si>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</si>
  <si>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</si>
  <si>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</si>
  <si>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</si>
  <si>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</si>
  <si>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</si>
  <si>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</si>
  <si>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</si>
  <si>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</si>
  <si>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</si>
  <si>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</si>
  <si>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</si>
  <si>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</si>
  <si>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</si>
  <si>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</si>
  <si>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</si>
  <si>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</si>
  <si>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</si>
  <si>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</si>
  <si>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</si>
  <si>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</si>
  <si>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</si>
  <si>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</si>
  <si>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</si>
  <si>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</si>
  <si>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</si>
  <si>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</si>
  <si>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</si>
  <si>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</si>
  <si>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E</t>
  </si>
  <si>
    <t xml:space="preserve">Odberateľ: Univerzitná nemocnica Martin </t>
  </si>
  <si>
    <t xml:space="preserve">Spracoval:                                         </t>
  </si>
  <si>
    <t xml:space="preserve">Projektant: Ing.František Priščák </t>
  </si>
  <si>
    <t xml:space="preserve">JKSO : </t>
  </si>
  <si>
    <t>Dátum: 08.12.2023</t>
  </si>
  <si>
    <t>Stavba : Stav.pripravenosť pre montáž RTG prís. NR SYS C 400 na Inp UNM-Martin,Kollárová2</t>
  </si>
  <si>
    <t>Objekt : SO 01 Stavebné úpravy RTG</t>
  </si>
  <si>
    <t>Časť : Zdravotechnika</t>
  </si>
  <si>
    <t>MPBAU SK, s. r. o. Košice</t>
  </si>
  <si>
    <t>Zaradenie</t>
  </si>
  <si>
    <t>pre KL</t>
  </si>
  <si>
    <t>Lev0</t>
  </si>
  <si>
    <t>pozícia</t>
  </si>
  <si>
    <t>PRÁCE A DODÁVKY HSV</t>
  </si>
  <si>
    <t>3 - ZVISLÉ A KOMPLETNÉ KONŠTRUKCIE</t>
  </si>
  <si>
    <t>014</t>
  </si>
  <si>
    <t>340238212</t>
  </si>
  <si>
    <t>Zamurovanie otvoru 0,25-1 m2 tehlami v priečkach alebo stenách hr. nad 100 mm</t>
  </si>
  <si>
    <t>m2</t>
  </si>
  <si>
    <t xml:space="preserve">                    </t>
  </si>
  <si>
    <t>34023-8212</t>
  </si>
  <si>
    <t>45.25.50</t>
  </si>
  <si>
    <t>EK</t>
  </si>
  <si>
    <t>S</t>
  </si>
  <si>
    <t>4*0,07*0,15 =   0,042</t>
  </si>
  <si>
    <t xml:space="preserve">3 - ZVISLÉ A KOMPLETNÉ KONŠTRUKCIE  spolu: </t>
  </si>
  <si>
    <t>6 - ÚPRAVY POVRCHOV, PODLAHY, VÝPLNE</t>
  </si>
  <si>
    <t>612451320</t>
  </si>
  <si>
    <t>Oprava vnútorných cem. omietok stien hladkých 10-30%</t>
  </si>
  <si>
    <t>61245-1320</t>
  </si>
  <si>
    <t>45.41.10</t>
  </si>
  <si>
    <t>3,3*5,5 =   18,150</t>
  </si>
  <si>
    <t>629451111</t>
  </si>
  <si>
    <t>Vyrovnávacia vrstva MC šírky do 150 mm</t>
  </si>
  <si>
    <t>m</t>
  </si>
  <si>
    <t>62945-1111</t>
  </si>
  <si>
    <t xml:space="preserve">6 - ÚPRAVY POVRCHOV, PODLAHY, VÝPLNE  spolu: </t>
  </si>
  <si>
    <t>9 - OSTATNÉ KONŠTRUKCIE A PRÁCE</t>
  </si>
  <si>
    <t>952902110</t>
  </si>
  <si>
    <t>Zametenie v miestnostiach a chodbách</t>
  </si>
  <si>
    <t>95290-2110</t>
  </si>
  <si>
    <t>45.45.13</t>
  </si>
  <si>
    <t>2*3,7 =   7,400</t>
  </si>
  <si>
    <t>4,5*6 =   27,000</t>
  </si>
  <si>
    <t>013</t>
  </si>
  <si>
    <t>969011121</t>
  </si>
  <si>
    <t>Vybúranie vedenia vodovodného, plynovodného DN do 52 mm</t>
  </si>
  <si>
    <t>96901-1121</t>
  </si>
  <si>
    <t>45.11.11</t>
  </si>
  <si>
    <t>969021111</t>
  </si>
  <si>
    <t>Vybúranie kanalizačného potrubia DN do 100 mm</t>
  </si>
  <si>
    <t>96902-1111</t>
  </si>
  <si>
    <t>974049144</t>
  </si>
  <si>
    <t>Vysekanie rýh v betón. murive hl. do 7 cm š. do 15 cm</t>
  </si>
  <si>
    <t>97404-9144</t>
  </si>
  <si>
    <t>979011111</t>
  </si>
  <si>
    <t>Zvislá doprava sute a vybúr. hmôt za prvé podlažie</t>
  </si>
  <si>
    <t>t</t>
  </si>
  <si>
    <t>97901-1111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</si>
  <si>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</si>
  <si>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</si>
  <si>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</si>
  <si>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</si>
  <si>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</si>
  <si>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</si>
  <si>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</si>
  <si>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</si>
  <si>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</si>
  <si>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</si>
  <si>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</si>
  <si>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</si>
  <si>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</si>
  <si>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</si>
  <si>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</si>
  <si>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998991111</t>
  </si>
  <si>
    <t>Presun hmôt pre opravy v objektoch výšky do 25 m</t>
  </si>
  <si>
    <t>99899-1111</t>
  </si>
  <si>
    <t xml:space="preserve">9 - OSTATNÉ KONŠTRUKCIE A PRÁCE  spolu: </t>
  </si>
  <si>
    <t xml:space="preserve">PRÁCE A DODÁVKY HSV  spolu: </t>
  </si>
  <si>
    <t>PRÁCE A DODÁVKY PSV</t>
  </si>
  <si>
    <t>721 - Vnútorná kanalizácia</t>
  </si>
  <si>
    <t>721</t>
  </si>
  <si>
    <t>721100902</t>
  </si>
  <si>
    <t>Opr. pretesnenie hrdla odpad. potrubia DN do 100</t>
  </si>
  <si>
    <t>kus</t>
  </si>
  <si>
    <t>I</t>
  </si>
  <si>
    <t>72110-0902</t>
  </si>
  <si>
    <t>45.33.20</t>
  </si>
  <si>
    <t>IK</t>
  </si>
  <si>
    <t>721100911</t>
  </si>
  <si>
    <t>Opr. zazátkovanie hrdla kanalizačného potrubia</t>
  </si>
  <si>
    <t>72110-0911</t>
  </si>
  <si>
    <t>721140905</t>
  </si>
  <si>
    <t>Opr. liat. potrubia, vsadenie odbočky do potrubia DN 100</t>
  </si>
  <si>
    <t>72114-0905</t>
  </si>
  <si>
    <t>721140915</t>
  </si>
  <si>
    <t>Opr. liat. potrubia, prepojenie existujúceho potrubia DN 100</t>
  </si>
  <si>
    <t>72114-0915</t>
  </si>
  <si>
    <t>721171808</t>
  </si>
  <si>
    <t>Demontáž potrubia z PVC rúr D do 114</t>
  </si>
  <si>
    <t>72117-1808</t>
  </si>
  <si>
    <t>721174023pc</t>
  </si>
  <si>
    <t>Rúry odpadné kanal. WAVIN-SITECH (odhlučnené) DN  50</t>
  </si>
  <si>
    <t>72117-4023pc</t>
  </si>
  <si>
    <t xml:space="preserve">  .  .  </t>
  </si>
  <si>
    <t>721194105</t>
  </si>
  <si>
    <t>Vyvedenie a upevnenie kanal. výpustiek D 50x1.8</t>
  </si>
  <si>
    <t>72119-4105</t>
  </si>
  <si>
    <t>721234019pc</t>
  </si>
  <si>
    <t>Drezový sifón HL100 G-Dn50</t>
  </si>
  <si>
    <t>721290123</t>
  </si>
  <si>
    <t>Skúška tesnosti kanalizácie dymom do DN 300</t>
  </si>
  <si>
    <t>72129-0123</t>
  </si>
  <si>
    <t>721300912</t>
  </si>
  <si>
    <t>Opr. kanaliz. prečistenie zvis. odpad. v 1 podl. do DN 200</t>
  </si>
  <si>
    <t>72130-0912</t>
  </si>
  <si>
    <t>998721201</t>
  </si>
  <si>
    <t>Presun hmôt pre vnút. kanalizáciu v objektoch výšky do 6 m</t>
  </si>
  <si>
    <t>99872-1201</t>
  </si>
  <si>
    <t>45.33.30</t>
  </si>
  <si>
    <t xml:space="preserve">721 - Vnútorná kanalizácia  spolu: </t>
  </si>
  <si>
    <t>722 - Vnútorný vodovod</t>
  </si>
  <si>
    <t>722130901</t>
  </si>
  <si>
    <t>Opr. vodov. ocel. potrubia závit. zazátkovanie vývodu</t>
  </si>
  <si>
    <t>72213-0901</t>
  </si>
  <si>
    <t>722131911</t>
  </si>
  <si>
    <t>Opr. vodov. ocel. potr. záv. vsadenie odbočky do potr. DN 15</t>
  </si>
  <si>
    <t>súbor</t>
  </si>
  <si>
    <t>72213-1911</t>
  </si>
  <si>
    <t>722131913</t>
  </si>
  <si>
    <t>Opr. vodov. ocel. potr. záv. vsadenie odbočky do potr. DN 25</t>
  </si>
  <si>
    <t>72213-1913</t>
  </si>
  <si>
    <t>722131931</t>
  </si>
  <si>
    <t>Opr. vodov. ocel. potr. záv. prepojenie stáv. potrubia DN 15</t>
  </si>
  <si>
    <t>72213-1931</t>
  </si>
  <si>
    <t>722170801</t>
  </si>
  <si>
    <t>Demontáž potrubia z rúrok PH tlakových do D25</t>
  </si>
  <si>
    <t>72217-0801</t>
  </si>
  <si>
    <t>722174000pc</t>
  </si>
  <si>
    <t>Rúry tlak.plastové WAVIN-TIGRIS K1 DN 20</t>
  </si>
  <si>
    <t>72217-4000pc</t>
  </si>
  <si>
    <t>722181812</t>
  </si>
  <si>
    <t>Demontáž plsteného pása z rúr do D 50</t>
  </si>
  <si>
    <t>72218-1812</t>
  </si>
  <si>
    <t>722182111</t>
  </si>
  <si>
    <t>Ochrana potrubia izoláciou Mirelon DN 16</t>
  </si>
  <si>
    <t>72218-2111</t>
  </si>
  <si>
    <t>722182121pc</t>
  </si>
  <si>
    <t>Ochrana potrubia izoláciou Mirelon hr.20mm DN 15</t>
  </si>
  <si>
    <t>72218-2121pc</t>
  </si>
  <si>
    <t>722190901</t>
  </si>
  <si>
    <t>Opr. uzatvorenie alebo otvorenie vodov. potrubia</t>
  </si>
  <si>
    <t>72219-0901</t>
  </si>
  <si>
    <t>722290226</t>
  </si>
  <si>
    <t>Tlakové skúšky vodov. potrubia závitového do DN 50</t>
  </si>
  <si>
    <t>72229-0226</t>
  </si>
  <si>
    <t>722290234</t>
  </si>
  <si>
    <t>Preplachovanie a dezinfekcia vodov. potrubia do DN 80</t>
  </si>
  <si>
    <t>72229-0234</t>
  </si>
  <si>
    <t>722310025pc</t>
  </si>
  <si>
    <t>Flexi hadica tlak.na vodu</t>
  </si>
  <si>
    <t>ks</t>
  </si>
  <si>
    <t>998722201</t>
  </si>
  <si>
    <t>Presun hmôt pre vnút. vodovod v objektoch výšky do 6 m</t>
  </si>
  <si>
    <t>99872-2201</t>
  </si>
  <si>
    <t xml:space="preserve">722 - Vnútorný vodovod  spolu: </t>
  </si>
  <si>
    <t>725 - Zariaďovacie predmety</t>
  </si>
  <si>
    <t>725210821</t>
  </si>
  <si>
    <t>Demontáž umývadiel bez výtokových armatúr</t>
  </si>
  <si>
    <t>72521-0821</t>
  </si>
  <si>
    <t>7252122331pc</t>
  </si>
  <si>
    <t>Umyvadlo nerezové SANELA  SLUN 44+sifón</t>
  </si>
  <si>
    <t>725219404</t>
  </si>
  <si>
    <t>Montáž umyvadla polymermramorového</t>
  </si>
  <si>
    <t>72521-9404</t>
  </si>
  <si>
    <t>725312267pc</t>
  </si>
  <si>
    <t>Drez dvojdielny nerezový ALVEUS BASI C 160(780*465)č.1039* 144</t>
  </si>
  <si>
    <t>72531-2267pc</t>
  </si>
  <si>
    <t>725312268pc</t>
  </si>
  <si>
    <t>Odpadná súprava HL 23-Dn40</t>
  </si>
  <si>
    <t>72531-2268pc</t>
  </si>
  <si>
    <t>725312269pc</t>
  </si>
  <si>
    <t>Odpadný ventil so sitkom HL 14/90-Dn40</t>
  </si>
  <si>
    <t>72531-2269pc</t>
  </si>
  <si>
    <t>725314290</t>
  </si>
  <si>
    <t>Príslušenstvo k drezu v kuchynských zostavách</t>
  </si>
  <si>
    <t>72531-4290</t>
  </si>
  <si>
    <t>725319202</t>
  </si>
  <si>
    <t>Príplatok za použitie silikónového tmelu 0,2 kg/kus</t>
  </si>
  <si>
    <t>72531-9202</t>
  </si>
  <si>
    <t>725320821</t>
  </si>
  <si>
    <t>Demontáž drezov dvojitých na konzolách</t>
  </si>
  <si>
    <t>72532-0821</t>
  </si>
  <si>
    <t>725329101</t>
  </si>
  <si>
    <t>Montáž drezov dvojitých so zápach uzávierkou</t>
  </si>
  <si>
    <t>72532-9101</t>
  </si>
  <si>
    <t>7258102062pc</t>
  </si>
  <si>
    <t>Rohový ventil äSIKO) Dn10/15 s páčkou RVP</t>
  </si>
  <si>
    <t>725810811</t>
  </si>
  <si>
    <t>Demontáž výtokových ventilov nástenných</t>
  </si>
  <si>
    <t>72581-0811</t>
  </si>
  <si>
    <t>725819402</t>
  </si>
  <si>
    <t>Montáž ventilov rohových G 1/2</t>
  </si>
  <si>
    <t>72581-9402</t>
  </si>
  <si>
    <t>725820802</t>
  </si>
  <si>
    <t>Demontáž batérií stojankových do 1 otvoru</t>
  </si>
  <si>
    <t>72582-0802</t>
  </si>
  <si>
    <t>725829301</t>
  </si>
  <si>
    <t>Montáž batérií umýv. a drez. ostatných typov stojank. G 1/2</t>
  </si>
  <si>
    <t>72582-9301</t>
  </si>
  <si>
    <t>725829912pc</t>
  </si>
  <si>
    <t>Bateria stoj. páková DEEp BY č. H 3111 U 1</t>
  </si>
  <si>
    <t>725859101</t>
  </si>
  <si>
    <t>Montáž odpadových ventilov do DN 32</t>
  </si>
  <si>
    <t>72585-9101</t>
  </si>
  <si>
    <t>725869101</t>
  </si>
  <si>
    <t>Montáž zápach. uzávierok umývadlových D 40</t>
  </si>
  <si>
    <t>72586-9101</t>
  </si>
  <si>
    <t>725869214</t>
  </si>
  <si>
    <t>Montáž zápach. uzávierok drez. dvojdiel. D50</t>
  </si>
  <si>
    <t>72586-9214</t>
  </si>
  <si>
    <t>998725201</t>
  </si>
  <si>
    <t>Presun hmôt pre zariaď. predmety v objektoch výšky do 6 m</t>
  </si>
  <si>
    <t>99872-5201</t>
  </si>
  <si>
    <t xml:space="preserve">725 - Zariaďovacie predmety  spolu: </t>
  </si>
  <si>
    <t xml:space="preserve">PRÁCE A DODÁVKY PSV  spolu: </t>
  </si>
  <si>
    <t>Za rozpočet celkom</t>
  </si>
  <si>
    <t>Figura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</si>
</sst>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5" formatCode="#,##0.0"/>
    <numFmt numFmtId="166" formatCode="#,##0.0000"/>
    <numFmt numFmtId="167" formatCode="_-* #,##0\ &quot;Sk&quot;_-;\-* #,##0\ &quot;Sk&quot;_-;_-* &quot;-&quot;\ &quot;Sk&quot;_-;_-@_-"/>
    <numFmt numFmtId="168" formatCode="#,##0.000"/>
    <numFmt numFmtId="169" formatCode="#,##0&quot; Sk&quot;;[Red]&quot;-&quot;#,##0&quot; Sk&quot;"/>
    <numFmt numFmtId="171" formatCode="_ * #,##0_ ;_ * \-#,##0_ ;_ * &quot;-&quot;_ ;_ @_ "/>
    <numFmt numFmtId="174" formatCode="_(&quot;$&quot;* #,##0_);_(&quot;$&quot;* \(#,##0\);_(&quot;$&quot;* &quot;-&quot;_);_(@_)"/>
    <numFmt numFmtId="176" formatCode="#,##0.00000"/>
    <numFmt numFmtId="177" formatCode="_(&quot;$&quot;* #,##0.00_);_(&quot;$&quot;* \(#,##0.00\);_(&quot;$&quot;* &quot;-&quot;??_);_(@_)"/>
    <numFmt numFmtId="178" formatCode="_ * #,##0.00_ ;_ * \-#,##0.00_ ;_ * &quot;-&quot;??_ ;_ @_ "/>
    <numFmt numFmtId="183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7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9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4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6" fontId="1" fillId="0" borderId="0" xfId="0" applyNumberFormat="1" applyFont="1"/>
    <xf numFmtId="168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8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6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83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8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8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6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83" fontId="6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6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B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2000000}"/>
    <cellStyle name="Text upozornění" xfId="78" xr:uid="{00000000-0005-0000-0000-000043000000}"/>
    <cellStyle name="Text upozornenia" xfId="15" builtinId="11" customBuiltin="1"/>
    <cellStyle name="TEXT1" xfId="79" xr:uid="{00000000-0005-0000-0000-000045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9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/>
    </sheetView>
  </sheetViews>
  <sheetFormatPr defaultRowHeight="12.75"/>
  <cols>
    <col min="1" max="1" width="6.7109375" style="26" customWidth="1"/>
    <col min="2" max="2" width="3.7109375" style="27" customWidth="1"/>
    <col min="3" max="3" width="13" style="28" customWidth="1"/>
    <col min="4" max="4" width="35.7109375" style="29" customWidth="1"/>
    <col min="5" max="5" width="10.7109375" style="30" customWidth="1"/>
    <col min="6" max="6" width="5.28515625" style="31" customWidth="1"/>
    <col min="7" max="7" width="8.7109375" style="32" customWidth="1"/>
    <col min="8" max="9" width="9.7109375" style="32" hidden="1" customWidth="1"/>
    <col min="10" max="10" width="9.7109375" style="32" customWidth="1"/>
    <col min="11" max="11" width="7.42578125" style="33" hidden="1" customWidth="1"/>
    <col min="12" max="12" width="8.28515625" style="33" hidden="1" customWidth="1"/>
    <col min="13" max="13" width="9.140625" style="30" hidden="1"/>
    <col min="14" max="14" width="7" style="30" hidden="1" customWidth="1"/>
    <col min="15" max="15" width="3.5703125" style="31" customWidth="1"/>
    <col min="16" max="16" width="12.7109375" style="31" hidden="1" customWidth="1"/>
    <col min="17" max="19" width="13.28515625" style="30" hidden="1" customWidth="1"/>
    <col min="20" max="20" width="10.5703125" style="34" hidden="1" customWidth="1"/>
    <col min="21" max="21" width="10.28515625" style="34" hidden="1" customWidth="1"/>
    <col min="22" max="22" width="5.7109375" style="34" hidden="1" customWidth="1"/>
    <col min="23" max="23" width="9.140625" style="35" hidden="1"/>
    <col min="24" max="25" width="5.7109375" style="31" hidden="1" customWidth="1"/>
    <col min="26" max="26" width="7.5703125" style="31" hidden="1" customWidth="1"/>
    <col min="27" max="27" width="24.85546875" style="31" hidden="1" customWidth="1"/>
    <col min="28" max="28" width="4.28515625" style="31" hidden="1" customWidth="1"/>
    <col min="29" max="29" width="8.28515625" style="31" hidden="1" customWidth="1"/>
    <col min="30" max="30" width="8.7109375" style="31" hidden="1" customWidth="1"/>
    <col min="31" max="34" width="9.140625" style="31" hidden="1"/>
    <col min="35" max="35" width="9.140625" style="6"/>
    <col min="36" max="37" width="0" style="6" hidden="1" customWidth="1"/>
    <col min="38" max="16384" width="9.140625" style="6"/>
  </cols>
  <sheetData>
    <row r="1" spans="1:37" ht="24">
      <c r="A1" s="9" t="s">
        <v>70</v>
      </c>
      <c r="B1" s="6"/>
      <c r="C1" s="6"/>
      <c r="D1" s="6"/>
      <c r="E1" s="9" t="s">
        <v>71</v>
      </c>
      <c r="F1" s="6"/>
      <c r="G1" s="2"/>
      <c r="H1" s="6"/>
      <c r="I1" s="6"/>
      <c r="J1" s="2"/>
      <c r="K1" s="7"/>
      <c r="L1" s="6"/>
      <c r="M1" s="6"/>
      <c r="N1" s="6"/>
      <c r="O1" s="6"/>
      <c r="P1" s="6"/>
      <c r="Q1" s="8"/>
      <c r="R1" s="8"/>
      <c r="S1" s="8"/>
      <c r="T1" s="6"/>
      <c r="U1" s="6"/>
      <c r="V1" s="6"/>
      <c r="W1" s="6"/>
      <c r="X1" s="6"/>
      <c r="Y1" s="6"/>
      <c r="Z1" s="3" t="s">
        <v>3</v>
      </c>
      <c r="AA1" s="3" t="s">
        <v>4</v>
      </c>
      <c r="AB1" s="3" t="s">
        <v>5</v>
      </c>
      <c r="AC1" s="3" t="s">
        <v>6</v>
      </c>
      <c r="AD1" s="3" t="s">
        <v>7</v>
      </c>
      <c r="AE1" s="51" t="s">
        <v>8</v>
      </c>
      <c r="AF1" s="52" t="s">
        <v>9</v>
      </c>
      <c r="AG1" s="6"/>
      <c r="AH1" s="6"/>
    </row>
    <row r="2" spans="1:37">
      <c r="A2" s="9" t="s">
        <v>72</v>
      </c>
      <c r="B2" s="6"/>
      <c r="C2" s="6"/>
      <c r="D2" s="6"/>
      <c r="E2" s="9" t="s">
        <v>73</v>
      </c>
      <c r="F2" s="6"/>
      <c r="G2" s="2"/>
      <c r="H2" s="36"/>
      <c r="I2" s="6"/>
      <c r="J2" s="2"/>
      <c r="K2" s="7"/>
      <c r="L2" s="6"/>
      <c r="M2" s="6"/>
      <c r="N2" s="6"/>
      <c r="O2" s="6"/>
      <c r="P2" s="6"/>
      <c r="Q2" s="8"/>
      <c r="R2" s="8"/>
      <c r="S2" s="8"/>
      <c r="T2" s="6"/>
      <c r="U2" s="6"/>
      <c r="V2" s="6"/>
      <c r="W2" s="6"/>
      <c r="X2" s="6"/>
      <c r="Y2" s="6"/>
      <c r="Z2" s="3" t="s">
        <v>10</v>
      </c>
      <c r="AA2" s="4" t="s">
        <v>11</v>
      </c>
      <c r="AB2" s="4" t="s">
        <v>12</v>
      </c>
      <c r="AC2" s="4"/>
      <c r="AD2" s="5"/>
      <c r="AE2" s="51">
        <v>1</v>
      </c>
      <c r="AF2" s="53">
        <v>123.5</v>
      </c>
      <c r="AG2" s="6"/>
      <c r="AH2" s="6"/>
    </row>
    <row r="3" spans="1:37">
      <c r="A3" s="9" t="s">
        <v>13</v>
      </c>
      <c r="B3" s="6"/>
      <c r="C3" s="6"/>
      <c r="D3" s="6"/>
      <c r="E3" s="9" t="s">
        <v>74</v>
      </c>
      <c r="F3" s="6"/>
      <c r="G3" s="2"/>
      <c r="H3" s="6"/>
      <c r="I3" s="6"/>
      <c r="J3" s="2"/>
      <c r="K3" s="7"/>
      <c r="L3" s="6"/>
      <c r="M3" s="6"/>
      <c r="N3" s="6"/>
      <c r="O3" s="6"/>
      <c r="P3" s="6"/>
      <c r="Q3" s="8"/>
      <c r="R3" s="8"/>
      <c r="S3" s="8"/>
      <c r="T3" s="6"/>
      <c r="U3" s="6"/>
      <c r="V3" s="6"/>
      <c r="W3" s="6"/>
      <c r="X3" s="6"/>
      <c r="Y3" s="6"/>
      <c r="Z3" s="3" t="s">
        <v>14</v>
      </c>
      <c r="AA3" s="4" t="s">
        <v>15</v>
      </c>
      <c r="AB3" s="4" t="s">
        <v>12</v>
      </c>
      <c r="AC3" s="4" t="s">
        <v>16</v>
      </c>
      <c r="AD3" s="5" t="s">
        <v>17</v>
      </c>
      <c r="AE3" s="51">
        <v>2</v>
      </c>
      <c r="AF3" s="54">
        <v>123.46</v>
      </c>
      <c r="AG3" s="6"/>
      <c r="AH3" s="6"/>
    </row>
    <row r="4" spans="1:3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  <c r="R4" s="8"/>
      <c r="S4" s="8"/>
      <c r="T4" s="6"/>
      <c r="U4" s="6"/>
      <c r="V4" s="6"/>
      <c r="W4" s="6"/>
      <c r="X4" s="6"/>
      <c r="Y4" s="6"/>
      <c r="Z4" s="3" t="s">
        <v>18</v>
      </c>
      <c r="AA4" s="4" t="s">
        <v>19</v>
      </c>
      <c r="AB4" s="4" t="s">
        <v>12</v>
      </c>
      <c r="AC4" s="4"/>
      <c r="AD4" s="5"/>
      <c r="AE4" s="51">
        <v>3</v>
      </c>
      <c r="AF4" s="55">
        <v>123.45699999999999</v>
      </c>
      <c r="AG4" s="6"/>
      <c r="AH4" s="6"/>
    </row>
    <row r="5" spans="1:37">
      <c r="A5" s="9" t="s">
        <v>75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8"/>
      <c r="R5" s="8"/>
      <c r="S5" s="8"/>
      <c r="T5" s="6"/>
      <c r="U5" s="6"/>
      <c r="V5" s="6"/>
      <c r="W5" s="6"/>
      <c r="X5" s="6"/>
      <c r="Y5" s="6"/>
      <c r="Z5" s="3" t="s">
        <v>20</v>
      </c>
      <c r="AA5" s="4" t="s">
        <v>15</v>
      </c>
      <c r="AB5" s="4" t="s">
        <v>12</v>
      </c>
      <c r="AC5" s="4" t="s">
        <v>16</v>
      </c>
      <c r="AD5" s="5" t="s">
        <v>17</v>
      </c>
      <c r="AE5" s="51">
        <v>4</v>
      </c>
      <c r="AF5" s="56">
        <v>123.4567</v>
      </c>
      <c r="AG5" s="6"/>
      <c r="AH5" s="6"/>
    </row>
    <row r="6" spans="1:37">
      <c r="A6" s="9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8"/>
      <c r="R6" s="8"/>
      <c r="S6" s="8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51" t="s">
        <v>21</v>
      </c>
      <c r="AF6" s="54">
        <v>123.46</v>
      </c>
      <c r="AG6" s="6"/>
      <c r="AH6" s="6"/>
    </row>
    <row r="7" spans="1:37">
      <c r="A7" s="9" t="s">
        <v>77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8"/>
      <c r="R7" s="8"/>
      <c r="S7" s="8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7" ht="13.5">
      <c r="A8" s="6" t="s">
        <v>78</v>
      </c>
      <c r="B8" s="1"/>
      <c r="C8" s="36"/>
      <c r="D8" s="10" t="str">
        <f>CONCATENATE(AA2," ",AB2," ",AC2," ",AD2)</f>
        <v xml:space="preserve">Prehľad rozpočtových nákladov v EUR  </v>
      </c>
      <c r="E8" s="8"/>
      <c r="F8" s="6"/>
      <c r="G8" s="2"/>
      <c r="H8" s="2"/>
      <c r="I8" s="2"/>
      <c r="J8" s="2"/>
      <c r="K8" s="7"/>
      <c r="L8" s="7"/>
      <c r="M8" s="8"/>
      <c r="N8" s="8"/>
      <c r="O8" s="6"/>
      <c r="P8" s="6"/>
      <c r="Q8" s="8"/>
      <c r="R8" s="8"/>
      <c r="S8" s="8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7">
      <c r="A9" s="11" t="s">
        <v>22</v>
      </c>
      <c r="B9" s="11" t="s">
        <v>23</v>
      </c>
      <c r="C9" s="11" t="s">
        <v>24</v>
      </c>
      <c r="D9" s="11" t="s">
        <v>25</v>
      </c>
      <c r="E9" s="11" t="s">
        <v>26</v>
      </c>
      <c r="F9" s="11" t="s">
        <v>27</v>
      </c>
      <c r="G9" s="11" t="s">
        <v>28</v>
      </c>
      <c r="H9" s="11" t="s">
        <v>29</v>
      </c>
      <c r="I9" s="11" t="s">
        <v>30</v>
      </c>
      <c r="J9" s="11" t="s">
        <v>31</v>
      </c>
      <c r="K9" s="38" t="s">
        <v>32</v>
      </c>
      <c r="L9" s="39"/>
      <c r="M9" s="40" t="s">
        <v>33</v>
      </c>
      <c r="N9" s="39"/>
      <c r="O9" s="11" t="s">
        <v>1</v>
      </c>
      <c r="P9" s="41" t="s">
        <v>34</v>
      </c>
      <c r="Q9" s="11" t="s">
        <v>26</v>
      </c>
      <c r="R9" s="11" t="s">
        <v>26</v>
      </c>
      <c r="S9" s="41" t="s">
        <v>26</v>
      </c>
      <c r="T9" s="43" t="s">
        <v>35</v>
      </c>
      <c r="U9" s="44" t="s">
        <v>36</v>
      </c>
      <c r="V9" s="45" t="s">
        <v>37</v>
      </c>
      <c r="W9" s="11" t="s">
        <v>38</v>
      </c>
      <c r="X9" s="11" t="s">
        <v>39</v>
      </c>
      <c r="Y9" s="11" t="s">
        <v>40</v>
      </c>
      <c r="Z9" s="57" t="s">
        <v>41</v>
      </c>
      <c r="AA9" s="57" t="s">
        <v>42</v>
      </c>
      <c r="AB9" s="11" t="s">
        <v>37</v>
      </c>
      <c r="AC9" s="11" t="s">
        <v>43</v>
      </c>
      <c r="AD9" s="11" t="s">
        <v>44</v>
      </c>
      <c r="AE9" s="58" t="s">
        <v>45</v>
      </c>
      <c r="AF9" s="58" t="s">
        <v>46</v>
      </c>
      <c r="AG9" s="58" t="s">
        <v>26</v>
      </c>
      <c r="AH9" s="58" t="s">
        <v>47</v>
      </c>
      <c r="AJ9" s="6" t="s">
        <v>79</v>
      </c>
      <c r="AK9" s="6" t="s">
        <v>81</v>
      </c>
    </row>
    <row r="10" spans="1:37">
      <c r="A10" s="12" t="s">
        <v>48</v>
      </c>
      <c r="B10" s="12" t="s">
        <v>49</v>
      </c>
      <c r="C10" s="37"/>
      <c r="D10" s="12" t="s">
        <v>50</v>
      </c>
      <c r="E10" s="12" t="s">
        <v>51</v>
      </c>
      <c r="F10" s="12" t="s">
        <v>52</v>
      </c>
      <c r="G10" s="12" t="s">
        <v>53</v>
      </c>
      <c r="H10" s="12" t="s">
        <v>54</v>
      </c>
      <c r="I10" s="12" t="s">
        <v>55</v>
      </c>
      <c r="J10" s="12"/>
      <c r="K10" s="12" t="s">
        <v>28</v>
      </c>
      <c r="L10" s="12" t="s">
        <v>31</v>
      </c>
      <c r="M10" s="42" t="s">
        <v>28</v>
      </c>
      <c r="N10" s="12" t="s">
        <v>31</v>
      </c>
      <c r="O10" s="12" t="s">
        <v>56</v>
      </c>
      <c r="P10" s="42"/>
      <c r="Q10" s="12" t="s">
        <v>57</v>
      </c>
      <c r="R10" s="12" t="s">
        <v>58</v>
      </c>
      <c r="S10" s="42" t="s">
        <v>59</v>
      </c>
      <c r="T10" s="46" t="s">
        <v>60</v>
      </c>
      <c r="U10" s="47" t="s">
        <v>61</v>
      </c>
      <c r="V10" s="48" t="s">
        <v>62</v>
      </c>
      <c r="W10" s="49"/>
      <c r="X10" s="50"/>
      <c r="Y10" s="50"/>
      <c r="Z10" s="59" t="s">
        <v>63</v>
      </c>
      <c r="AA10" s="59" t="s">
        <v>48</v>
      </c>
      <c r="AB10" s="12" t="s">
        <v>64</v>
      </c>
      <c r="AC10" s="50"/>
      <c r="AD10" s="50"/>
      <c r="AE10" s="60"/>
      <c r="AF10" s="60"/>
      <c r="AG10" s="60"/>
      <c r="AH10" s="60"/>
      <c r="AJ10" s="6" t="s">
        <v>80</v>
      </c>
      <c r="AK10" s="6" t="s">
        <v>82</v>
      </c>
    </row>
    <row r="12" spans="1:37">
      <c r="B12" s="61" t="s">
        <v>83</v>
      </c>
    </row>
    <row r="13" spans="1:37">
      <c r="B13" s="28" t="s">
        <v>84</v>
      </c>
    </row>
    <row r="14" spans="1:37" ht="25.5">
      <c r="A14" s="26">
        <v>1</v>
      </c>
      <c r="B14" s="27" t="s">
        <v>85</v>
      </c>
      <c r="C14" s="28" t="s">
        <v>86</v>
      </c>
      <c r="D14" s="29" t="s">
        <v>87</v>
      </c>
      <c r="E14" s="30">
        <v>4.2000000000000003E-2</v>
      </c>
      <c r="F14" s="31" t="s">
        <v>88</v>
      </c>
      <c r="H14" s="32">
        <f>ROUND(E14*G14,2)</f>
        <v>0</v>
      </c>
      <c r="J14" s="32">
        <f>ROUND(E14*G14,2)</f>
        <v>0</v>
      </c>
      <c r="K14" s="33">
        <v>0.26795999999999998</v>
      </c>
      <c r="L14" s="33">
        <f>E14*K14</f>
        <v>1.125432E-2</v>
      </c>
      <c r="N14" s="30">
        <f>E14*M14</f>
        <v>0</v>
      </c>
      <c r="O14" s="31">
        <v>0</v>
      </c>
      <c r="P14" s="31" t="s">
        <v>89</v>
      </c>
      <c r="V14" s="34" t="s">
        <v>69</v>
      </c>
      <c r="X14" s="28" t="s">
        <v>90</v>
      </c>
      <c r="Y14" s="28" t="s">
        <v>86</v>
      </c>
      <c r="Z14" s="31" t="s">
        <v>91</v>
      </c>
      <c r="AJ14" s="6" t="s">
        <v>92</v>
      </c>
      <c r="AK14" s="6" t="s">
        <v>93</v>
      </c>
    </row>
    <row r="15" spans="1:37">
      <c r="D15" s="62" t="s">
        <v>94</v>
      </c>
      <c r="E15" s="63"/>
      <c r="F15" s="64"/>
      <c r="G15" s="65"/>
      <c r="H15" s="65"/>
      <c r="I15" s="65"/>
      <c r="J15" s="65"/>
      <c r="K15" s="66"/>
      <c r="L15" s="66"/>
      <c r="M15" s="63"/>
      <c r="N15" s="63"/>
      <c r="O15" s="64"/>
      <c r="P15" s="64"/>
      <c r="Q15" s="63"/>
      <c r="R15" s="63"/>
      <c r="S15" s="63"/>
      <c r="T15" s="67"/>
      <c r="U15" s="67"/>
      <c r="V15" s="67" t="s">
        <v>0</v>
      </c>
      <c r="W15" s="68"/>
      <c r="X15" s="64"/>
    </row>
    <row r="16" spans="1:37">
      <c r="D16" s="69" t="s">
        <v>95</v>
      </c>
      <c r="E16" s="70">
        <f>J16</f>
        <v>0</v>
      </c>
      <c r="H16" s="70">
        <f>SUM(H12:H15)</f>
        <v>0</v>
      </c>
      <c r="I16" s="70">
        <f>SUM(I12:I15)</f>
        <v>0</v>
      </c>
      <c r="J16" s="70">
        <f>SUM(J12:J15)</f>
        <v>0</v>
      </c>
      <c r="L16" s="71">
        <f>SUM(L12:L15)</f>
        <v>1.125432E-2</v>
      </c>
      <c r="N16" s="72">
        <f>SUM(N12:N15)</f>
        <v>0</v>
      </c>
      <c r="W16" s="35">
        <f>SUM(W12:W15)</f>
        <v>0</v>
      </c>
    </row>
    <row r="18" spans="1:37">
      <c r="B18" s="28" t="s">
        <v>96</v>
      </c>
    </row>
    <row r="19" spans="1:37">
      <c r="A19" s="26">
        <v>2</v>
      </c>
      <c r="B19" s="27" t="s">
        <v>85</v>
      </c>
      <c r="C19" s="28" t="s">
        <v>97</v>
      </c>
      <c r="D19" s="29" t="s">
        <v>98</v>
      </c>
      <c r="E19" s="30">
        <v>18.149999999999999</v>
      </c>
      <c r="F19" s="31" t="s">
        <v>88</v>
      </c>
      <c r="H19" s="32">
        <f>ROUND(E19*G19,2)</f>
        <v>0</v>
      </c>
      <c r="J19" s="32">
        <f>ROUND(E19*G19,2)</f>
        <v>0</v>
      </c>
      <c r="K19" s="33">
        <v>1.2120000000000001E-2</v>
      </c>
      <c r="L19" s="33">
        <f>E19*K19</f>
        <v>0.21997800000000001</v>
      </c>
      <c r="N19" s="30">
        <f>E19*M19</f>
        <v>0</v>
      </c>
      <c r="O19" s="31">
        <v>0</v>
      </c>
      <c r="P19" s="31" t="s">
        <v>89</v>
      </c>
      <c r="V19" s="34" t="s">
        <v>69</v>
      </c>
      <c r="X19" s="28" t="s">
        <v>99</v>
      </c>
      <c r="Y19" s="28" t="s">
        <v>97</v>
      </c>
      <c r="Z19" s="31" t="s">
        <v>100</v>
      </c>
      <c r="AJ19" s="6" t="s">
        <v>92</v>
      </c>
      <c r="AK19" s="6" t="s">
        <v>93</v>
      </c>
    </row>
    <row r="20" spans="1:37">
      <c r="D20" s="62" t="s">
        <v>101</v>
      </c>
      <c r="E20" s="63"/>
      <c r="F20" s="64"/>
      <c r="G20" s="65"/>
      <c r="H20" s="65"/>
      <c r="I20" s="65"/>
      <c r="J20" s="65"/>
      <c r="K20" s="66"/>
      <c r="L20" s="66"/>
      <c r="M20" s="63"/>
      <c r="N20" s="63"/>
      <c r="O20" s="64"/>
      <c r="P20" s="64"/>
      <c r="Q20" s="63"/>
      <c r="R20" s="63"/>
      <c r="S20" s="63"/>
      <c r="T20" s="67"/>
      <c r="U20" s="67"/>
      <c r="V20" s="67" t="s">
        <v>0</v>
      </c>
      <c r="W20" s="68"/>
      <c r="X20" s="64"/>
    </row>
    <row r="21" spans="1:37">
      <c r="A21" s="26">
        <v>3</v>
      </c>
      <c r="B21" s="27" t="s">
        <v>85</v>
      </c>
      <c r="C21" s="28" t="s">
        <v>102</v>
      </c>
      <c r="D21" s="29" t="s">
        <v>103</v>
      </c>
      <c r="E21" s="30">
        <v>4</v>
      </c>
      <c r="F21" s="31" t="s">
        <v>104</v>
      </c>
      <c r="H21" s="32">
        <f>ROUND(E21*G21,2)</f>
        <v>0</v>
      </c>
      <c r="J21" s="32">
        <f>ROUND(E21*G21,2)</f>
        <v>0</v>
      </c>
      <c r="K21" s="33">
        <v>1.0070000000000001E-2</v>
      </c>
      <c r="L21" s="33">
        <f>E21*K21</f>
        <v>4.0280000000000003E-2</v>
      </c>
      <c r="N21" s="30">
        <f>E21*M21</f>
        <v>0</v>
      </c>
      <c r="O21" s="31">
        <v>0</v>
      </c>
      <c r="P21" s="31" t="s">
        <v>89</v>
      </c>
      <c r="V21" s="34" t="s">
        <v>69</v>
      </c>
      <c r="X21" s="28" t="s">
        <v>105</v>
      </c>
      <c r="Y21" s="28" t="s">
        <v>102</v>
      </c>
      <c r="Z21" s="31" t="s">
        <v>91</v>
      </c>
      <c r="AJ21" s="6" t="s">
        <v>92</v>
      </c>
      <c r="AK21" s="6" t="s">
        <v>93</v>
      </c>
    </row>
    <row r="22" spans="1:37">
      <c r="D22" s="69" t="s">
        <v>106</v>
      </c>
      <c r="E22" s="70">
        <f>J22</f>
        <v>0</v>
      </c>
      <c r="H22" s="70">
        <f>SUM(H18:H21)</f>
        <v>0</v>
      </c>
      <c r="I22" s="70">
        <f>SUM(I18:I21)</f>
        <v>0</v>
      </c>
      <c r="J22" s="70">
        <f>SUM(J18:J21)</f>
        <v>0</v>
      </c>
      <c r="L22" s="71">
        <f>SUM(L18:L21)</f>
        <v>0.26025799999999999</v>
      </c>
      <c r="N22" s="72">
        <f>SUM(N18:N21)</f>
        <v>0</v>
      </c>
      <c r="W22" s="35">
        <f>SUM(W18:W21)</f>
        <v>0</v>
      </c>
    </row>
    <row r="24" spans="1:37">
      <c r="B24" s="28" t="s">
        <v>107</v>
      </c>
    </row>
    <row r="25" spans="1:37">
      <c r="A25" s="26">
        <v>4</v>
      </c>
      <c r="B25" s="27" t="s">
        <v>85</v>
      </c>
      <c r="C25" s="28" t="s">
        <v>108</v>
      </c>
      <c r="D25" s="29" t="s">
        <v>109</v>
      </c>
      <c r="E25" s="30">
        <v>34.4</v>
      </c>
      <c r="F25" s="31" t="s">
        <v>88</v>
      </c>
      <c r="H25" s="32">
        <f>ROUND(E25*G25,2)</f>
        <v>0</v>
      </c>
      <c r="J25" s="32">
        <f>ROUND(E25*G25,2)</f>
        <v>0</v>
      </c>
      <c r="L25" s="33">
        <f>E25*K25</f>
        <v>0</v>
      </c>
      <c r="N25" s="30">
        <f>E25*M25</f>
        <v>0</v>
      </c>
      <c r="O25" s="31">
        <v>0</v>
      </c>
      <c r="P25" s="31" t="s">
        <v>89</v>
      </c>
      <c r="V25" s="34" t="s">
        <v>69</v>
      </c>
      <c r="X25" s="28" t="s">
        <v>110</v>
      </c>
      <c r="Y25" s="28" t="s">
        <v>108</v>
      </c>
      <c r="Z25" s="31" t="s">
        <v>111</v>
      </c>
      <c r="AJ25" s="6" t="s">
        <v>92</v>
      </c>
      <c r="AK25" s="6" t="s">
        <v>93</v>
      </c>
    </row>
    <row r="26" spans="1:37">
      <c r="D26" s="62" t="s">
        <v>112</v>
      </c>
      <c r="E26" s="63"/>
      <c r="F26" s="64"/>
      <c r="G26" s="65"/>
      <c r="H26" s="65"/>
      <c r="I26" s="65"/>
      <c r="J26" s="65"/>
      <c r="K26" s="66"/>
      <c r="L26" s="66"/>
      <c r="M26" s="63"/>
      <c r="N26" s="63"/>
      <c r="O26" s="64"/>
      <c r="P26" s="64"/>
      <c r="Q26" s="63"/>
      <c r="R26" s="63"/>
      <c r="S26" s="63"/>
      <c r="T26" s="67"/>
      <c r="U26" s="67"/>
      <c r="V26" s="67" t="s">
        <v>0</v>
      </c>
      <c r="W26" s="68"/>
      <c r="X26" s="64"/>
    </row>
    <row r="27" spans="1:37">
      <c r="D27" s="62" t="s">
        <v>113</v>
      </c>
      <c r="E27" s="63"/>
      <c r="F27" s="64"/>
      <c r="G27" s="65"/>
      <c r="H27" s="65"/>
      <c r="I27" s="65"/>
      <c r="J27" s="65"/>
      <c r="K27" s="66"/>
      <c r="L27" s="66"/>
      <c r="M27" s="63"/>
      <c r="N27" s="63"/>
      <c r="O27" s="64"/>
      <c r="P27" s="64"/>
      <c r="Q27" s="63"/>
      <c r="R27" s="63"/>
      <c r="S27" s="63"/>
      <c r="T27" s="67"/>
      <c r="U27" s="67"/>
      <c r="V27" s="67" t="s">
        <v>0</v>
      </c>
      <c r="W27" s="68"/>
      <c r="X27" s="64"/>
    </row>
    <row r="28" spans="1:37" ht="25.5">
      <c r="A28" s="26">
        <v>5</v>
      </c>
      <c r="B28" s="27" t="s">
        <v>114</v>
      </c>
      <c r="C28" s="28" t="s">
        <v>115</v>
      </c>
      <c r="D28" s="29" t="s">
        <v>116</v>
      </c>
      <c r="E28" s="30">
        <v>2</v>
      </c>
      <c r="F28" s="31" t="s">
        <v>104</v>
      </c>
      <c r="H28" s="32">
        <f>ROUND(E28*G28,2)</f>
        <v>0</v>
      </c>
      <c r="J28" s="32">
        <f>ROUND(E28*G28,2)</f>
        <v>0</v>
      </c>
      <c r="K28" s="33">
        <v>3.8999999999999999E-4</v>
      </c>
      <c r="L28" s="33">
        <f>E28*K28</f>
        <v>7.7999999999999999E-4</v>
      </c>
      <c r="M28" s="30">
        <v>1.2999999999999999E-2</v>
      </c>
      <c r="N28" s="30">
        <f>E28*M28</f>
        <v>2.5999999999999999E-2</v>
      </c>
      <c r="O28" s="31">
        <v>0</v>
      </c>
      <c r="P28" s="31" t="s">
        <v>89</v>
      </c>
      <c r="V28" s="34" t="s">
        <v>69</v>
      </c>
      <c r="X28" s="28" t="s">
        <v>117</v>
      </c>
      <c r="Y28" s="28" t="s">
        <v>115</v>
      </c>
      <c r="Z28" s="31" t="s">
        <v>118</v>
      </c>
      <c r="AJ28" s="6" t="s">
        <v>92</v>
      </c>
      <c r="AK28" s="6" t="s">
        <v>93</v>
      </c>
    </row>
    <row r="29" spans="1:37">
      <c r="A29" s="26">
        <v>6</v>
      </c>
      <c r="B29" s="27" t="s">
        <v>114</v>
      </c>
      <c r="C29" s="28" t="s">
        <v>119</v>
      </c>
      <c r="D29" s="29" t="s">
        <v>120</v>
      </c>
      <c r="E29" s="30">
        <v>2</v>
      </c>
      <c r="F29" s="31" t="s">
        <v>104</v>
      </c>
      <c r="H29" s="32">
        <f>ROUND(E29*G29,2)</f>
        <v>0</v>
      </c>
      <c r="J29" s="32">
        <f>ROUND(E29*G29,2)</f>
        <v>0</v>
      </c>
      <c r="K29" s="33">
        <v>5.9999999999999995E-4</v>
      </c>
      <c r="L29" s="33">
        <f>E29*K29</f>
        <v>1.1999999999999999E-3</v>
      </c>
      <c r="M29" s="30">
        <v>3.6999999999999998E-2</v>
      </c>
      <c r="N29" s="30">
        <f>E29*M29</f>
        <v>7.3999999999999996E-2</v>
      </c>
      <c r="O29" s="31">
        <v>0</v>
      </c>
      <c r="P29" s="31" t="s">
        <v>89</v>
      </c>
      <c r="V29" s="34" t="s">
        <v>69</v>
      </c>
      <c r="X29" s="28" t="s">
        <v>121</v>
      </c>
      <c r="Y29" s="28" t="s">
        <v>119</v>
      </c>
      <c r="Z29" s="31" t="s">
        <v>118</v>
      </c>
      <c r="AJ29" s="6" t="s">
        <v>92</v>
      </c>
      <c r="AK29" s="6" t="s">
        <v>93</v>
      </c>
    </row>
    <row r="30" spans="1:37">
      <c r="A30" s="26">
        <v>7</v>
      </c>
      <c r="B30" s="27" t="s">
        <v>114</v>
      </c>
      <c r="C30" s="28" t="s">
        <v>122</v>
      </c>
      <c r="D30" s="29" t="s">
        <v>123</v>
      </c>
      <c r="E30" s="30">
        <v>4</v>
      </c>
      <c r="F30" s="31" t="s">
        <v>104</v>
      </c>
      <c r="H30" s="32">
        <f>ROUND(E30*G30,2)</f>
        <v>0</v>
      </c>
      <c r="J30" s="32">
        <f>ROUND(E30*G30,2)</f>
        <v>0</v>
      </c>
      <c r="K30" s="33">
        <v>5.0000000000000001E-4</v>
      </c>
      <c r="L30" s="33">
        <f>E30*K30</f>
        <v>2E-3</v>
      </c>
      <c r="M30" s="30">
        <v>2.3E-2</v>
      </c>
      <c r="N30" s="30">
        <f>E30*M30</f>
        <v>9.1999999999999998E-2</v>
      </c>
      <c r="O30" s="31">
        <v>0</v>
      </c>
      <c r="P30" s="31" t="s">
        <v>89</v>
      </c>
      <c r="V30" s="34" t="s">
        <v>69</v>
      </c>
      <c r="X30" s="28" t="s">
        <v>124</v>
      </c>
      <c r="Y30" s="28" t="s">
        <v>122</v>
      </c>
      <c r="Z30" s="31" t="s">
        <v>118</v>
      </c>
      <c r="AJ30" s="6" t="s">
        <v>92</v>
      </c>
      <c r="AK30" s="6" t="s">
        <v>93</v>
      </c>
    </row>
    <row r="31" spans="1:37">
      <c r="A31" s="26">
        <v>8</v>
      </c>
      <c r="B31" s="27" t="s">
        <v>114</v>
      </c>
      <c r="C31" s="28" t="s">
        <v>125</v>
      </c>
      <c r="D31" s="29" t="s">
        <v>126</v>
      </c>
      <c r="E31" s="30">
        <v>0.192</v>
      </c>
      <c r="F31" s="31" t="s">
        <v>127</v>
      </c>
      <c r="H31" s="32">
        <f>ROUND(E31*G31,2)</f>
        <v>0</v>
      </c>
      <c r="J31" s="32">
        <f>ROUND(E31*G31,2)</f>
        <v>0</v>
      </c>
      <c r="L31" s="33">
        <f>E31*K31</f>
        <v>0</v>
      </c>
      <c r="N31" s="30">
        <f>E31*M31</f>
        <v>0</v>
      </c>
      <c r="O31" s="31">
        <v>0</v>
      </c>
      <c r="P31" s="31" t="s">
        <v>89</v>
      </c>
      <c r="V31" s="34" t="s">
        <v>69</v>
      </c>
      <c r="X31" s="28" t="s">
        <v>128</v>
      </c>
      <c r="Y31" s="28" t="s">
        <v>125</v>
      </c>
      <c r="Z31" s="31" t="s">
        <v>118</v>
      </c>
      <c r="AJ31" s="6" t="s">
        <v>92</v>
      </c>
      <c r="AK31" s="6" t="s">
        <v>93</v>
      </c>
    </row>
    <row r="32" spans="1:37">
      <c r="A32" s="26">
        <v>9</v>
      </c>
      <c r="B32" s="27" t="s">
        <v>114</v>
      </c>
      <c r="C32" s="28" t="s">
        <v>129</v>
      </c>
      <c r="D32" s="29" t="s">
        <v>130</v>
      </c>
      <c r="E32" s="30">
        <v>0.192</v>
      </c>
      <c r="F32" s="31" t="s">
        <v>127</v>
      </c>
      <c r="H32" s="32">
        <f>ROUND(E32*G32,2)</f>
        <v>0</v>
      </c>
      <c r="J32" s="32">
        <f>ROUND(E32*G32,2)</f>
        <v>0</v>
      </c>
      <c r="L32" s="33">
        <f>E32*K32</f>
        <v>0</v>
      </c>
      <c r="N32" s="30">
        <f>E32*M32</f>
        <v>0</v>
      </c>
      <c r="O32" s="31">
        <v>0</v>
      </c>
      <c r="P32" s="31" t="s">
        <v>89</v>
      </c>
      <c r="V32" s="34" t="s">
        <v>69</v>
      </c>
      <c r="X32" s="28" t="s">
        <v>131</v>
      </c>
      <c r="Y32" s="28" t="s">
        <v>129</v>
      </c>
      <c r="Z32" s="31" t="s">
        <v>118</v>
      </c>
      <c r="AJ32" s="6" t="s">
        <v>92</v>
      </c>
      <c r="AK32" s="6" t="s">
        <v>93</v>
      </c>
    </row>
    <row r="33" spans="1:37" ht="25.5">
      <c r="A33" s="26">
        <v>10</v>
      </c>
      <c r="B33" s="27" t="s">
        <v>114</v>
      </c>
      <c r="C33" s="28" t="s">
        <v>132</v>
      </c>
      <c r="D33" s="29" t="s">
        <v>133</v>
      </c>
      <c r="E33" s="30">
        <v>2.88</v>
      </c>
      <c r="F33" s="31" t="s">
        <v>127</v>
      </c>
      <c r="H33" s="32">
        <f>ROUND(E33*G33,2)</f>
        <v>0</v>
      </c>
      <c r="J33" s="32">
        <f>ROUND(E33*G33,2)</f>
        <v>0</v>
      </c>
      <c r="L33" s="33">
        <f>E33*K33</f>
        <v>0</v>
      </c>
      <c r="N33" s="30">
        <f>E33*M33</f>
        <v>0</v>
      </c>
      <c r="O33" s="31">
        <v>0</v>
      </c>
      <c r="P33" s="31" t="s">
        <v>89</v>
      </c>
      <c r="V33" s="34" t="s">
        <v>69</v>
      </c>
      <c r="X33" s="28" t="s">
        <v>134</v>
      </c>
      <c r="Y33" s="28" t="s">
        <v>132</v>
      </c>
      <c r="Z33" s="31" t="s">
        <v>118</v>
      </c>
      <c r="AJ33" s="6" t="s">
        <v>92</v>
      </c>
      <c r="AK33" s="6" t="s">
        <v>93</v>
      </c>
    </row>
    <row r="34" spans="1:37" ht="25.5">
      <c r="A34" s="26">
        <v>11</v>
      </c>
      <c r="B34" s="27" t="s">
        <v>114</v>
      </c>
      <c r="C34" s="28" t="s">
        <v>135</v>
      </c>
      <c r="D34" s="29" t="s">
        <v>136</v>
      </c>
      <c r="E34" s="30">
        <v>0.192</v>
      </c>
      <c r="F34" s="31" t="s">
        <v>127</v>
      </c>
      <c r="H34" s="32">
        <f>ROUND(E34*G34,2)</f>
        <v>0</v>
      </c>
      <c r="J34" s="32">
        <f>ROUND(E34*G34,2)</f>
        <v>0</v>
      </c>
      <c r="L34" s="33">
        <f>E34*K34</f>
        <v>0</v>
      </c>
      <c r="N34" s="30">
        <f>E34*M34</f>
        <v>0</v>
      </c>
      <c r="O34" s="31">
        <v>0</v>
      </c>
      <c r="P34" s="31" t="s">
        <v>89</v>
      </c>
      <c r="V34" s="34" t="s">
        <v>69</v>
      </c>
      <c r="X34" s="28" t="s">
        <v>137</v>
      </c>
      <c r="Y34" s="28" t="s">
        <v>135</v>
      </c>
      <c r="Z34" s="31" t="s">
        <v>118</v>
      </c>
      <c r="AJ34" s="6" t="s">
        <v>92</v>
      </c>
      <c r="AK34" s="6" t="s">
        <v>93</v>
      </c>
    </row>
    <row r="35" spans="1:37" ht="25.5">
      <c r="A35" s="26">
        <v>12</v>
      </c>
      <c r="B35" s="27" t="s">
        <v>114</v>
      </c>
      <c r="C35" s="28" t="s">
        <v>138</v>
      </c>
      <c r="D35" s="29" t="s">
        <v>139</v>
      </c>
      <c r="E35" s="30">
        <v>1.92</v>
      </c>
      <c r="F35" s="31" t="s">
        <v>127</v>
      </c>
      <c r="H35" s="32">
        <f>ROUND(E35*G35,2)</f>
        <v>0</v>
      </c>
      <c r="J35" s="32">
        <f>ROUND(E35*G35,2)</f>
        <v>0</v>
      </c>
      <c r="L35" s="33">
        <f>E35*K35</f>
        <v>0</v>
      </c>
      <c r="N35" s="30">
        <f>E35*M35</f>
        <v>0</v>
      </c>
      <c r="O35" s="31">
        <v>0</v>
      </c>
      <c r="P35" s="31" t="s">
        <v>89</v>
      </c>
      <c r="V35" s="34" t="s">
        <v>69</v>
      </c>
      <c r="X35" s="28" t="s">
        <v>140</v>
      </c>
      <c r="Y35" s="28" t="s">
        <v>138</v>
      </c>
      <c r="Z35" s="31" t="s">
        <v>118</v>
      </c>
      <c r="AJ35" s="6" t="s">
        <v>92</v>
      </c>
      <c r="AK35" s="6" t="s">
        <v>93</v>
      </c>
    </row>
    <row r="36" spans="1:37" ht="25.5">
      <c r="A36" s="26">
        <v>13</v>
      </c>
      <c r="B36" s="27" t="s">
        <v>114</v>
      </c>
      <c r="C36" s="28" t="s">
        <v>141</v>
      </c>
      <c r="D36" s="29" t="s">
        <v>142</v>
      </c>
      <c r="E36" s="30">
        <v>0.192</v>
      </c>
      <c r="F36" s="31" t="s">
        <v>127</v>
      </c>
      <c r="H36" s="32">
        <f>ROUND(E36*G36,2)</f>
        <v>0</v>
      </c>
      <c r="J36" s="32">
        <f>ROUND(E36*G36,2)</f>
        <v>0</v>
      </c>
      <c r="L36" s="33">
        <f>E36*K36</f>
        <v>0</v>
      </c>
      <c r="N36" s="30">
        <f>E36*M36</f>
        <v>0</v>
      </c>
      <c r="O36" s="31">
        <v>0</v>
      </c>
      <c r="P36" s="31" t="s">
        <v>89</v>
      </c>
      <c r="V36" s="34" t="s">
        <v>69</v>
      </c>
      <c r="X36" s="28" t="s">
        <v>143</v>
      </c>
      <c r="Y36" s="28" t="s">
        <v>141</v>
      </c>
      <c r="Z36" s="31" t="s">
        <v>118</v>
      </c>
      <c r="AJ36" s="6" t="s">
        <v>92</v>
      </c>
      <c r="AK36" s="6" t="s">
        <v>93</v>
      </c>
    </row>
    <row r="37" spans="1:37">
      <c r="A37" s="26">
        <v>14</v>
      </c>
      <c r="B37" s="27" t="s">
        <v>85</v>
      </c>
      <c r="C37" s="28" t="s">
        <v>144</v>
      </c>
      <c r="D37" s="29" t="s">
        <v>145</v>
      </c>
      <c r="E37" s="30">
        <v>0.27500000000000002</v>
      </c>
      <c r="F37" s="31" t="s">
        <v>127</v>
      </c>
      <c r="H37" s="32">
        <f>ROUND(E37*G37,2)</f>
        <v>0</v>
      </c>
      <c r="J37" s="32">
        <f>ROUND(E37*G37,2)</f>
        <v>0</v>
      </c>
      <c r="L37" s="33">
        <f>E37*K37</f>
        <v>0</v>
      </c>
      <c r="N37" s="30">
        <f>E37*M37</f>
        <v>0</v>
      </c>
      <c r="O37" s="31">
        <v>0</v>
      </c>
      <c r="P37" s="31" t="s">
        <v>89</v>
      </c>
      <c r="V37" s="34" t="s">
        <v>69</v>
      </c>
      <c r="X37" s="28" t="s">
        <v>146</v>
      </c>
      <c r="Y37" s="28" t="s">
        <v>144</v>
      </c>
      <c r="Z37" s="31" t="s">
        <v>100</v>
      </c>
      <c r="AJ37" s="6" t="s">
        <v>92</v>
      </c>
      <c r="AK37" s="6" t="s">
        <v>93</v>
      </c>
    </row>
    <row r="38" spans="1:37">
      <c r="D38" s="69" t="s">
        <v>147</v>
      </c>
      <c r="E38" s="70">
        <f>J38</f>
        <v>0</v>
      </c>
      <c r="H38" s="70">
        <f>SUM(H24:H37)</f>
        <v>0</v>
      </c>
      <c r="I38" s="70">
        <f>SUM(I24:I37)</f>
        <v>0</v>
      </c>
      <c r="J38" s="70">
        <f>SUM(J24:J37)</f>
        <v>0</v>
      </c>
      <c r="L38" s="71">
        <f>SUM(L24:L37)</f>
        <v>3.98E-3</v>
      </c>
      <c r="N38" s="72">
        <f>SUM(N24:N37)</f>
        <v>0.192</v>
      </c>
      <c r="W38" s="35">
        <f>SUM(W24:W37)</f>
        <v>0</v>
      </c>
    </row>
    <row r="40" spans="1:37">
      <c r="D40" s="69" t="s">
        <v>148</v>
      </c>
      <c r="E40" s="72">
        <f>J40</f>
        <v>0</v>
      </c>
      <c r="H40" s="70">
        <f>+H16+H22+H38</f>
        <v>0</v>
      </c>
      <c r="I40" s="70">
        <f>+I16+I22+I38</f>
        <v>0</v>
      </c>
      <c r="J40" s="70">
        <f>+J16+J22+J38</f>
        <v>0</v>
      </c>
      <c r="L40" s="71">
        <f>+L16+L22+L38</f>
        <v>0.27549231999999996</v>
      </c>
      <c r="N40" s="72">
        <f>+N16+N22+N38</f>
        <v>0.192</v>
      </c>
      <c r="W40" s="35">
        <f>+W16+W22+W38</f>
        <v>0</v>
      </c>
    </row>
    <row r="42" spans="1:37">
      <c r="B42" s="61" t="s">
        <v>149</v>
      </c>
    </row>
    <row r="43" spans="1:37">
      <c r="B43" s="28" t="s">
        <v>150</v>
      </c>
    </row>
    <row r="44" spans="1:37">
      <c r="A44" s="26">
        <v>15</v>
      </c>
      <c r="B44" s="27" t="s">
        <v>151</v>
      </c>
      <c r="C44" s="28" t="s">
        <v>152</v>
      </c>
      <c r="D44" s="29" t="s">
        <v>153</v>
      </c>
      <c r="E44" s="30">
        <v>2</v>
      </c>
      <c r="F44" s="31" t="s">
        <v>154</v>
      </c>
      <c r="H44" s="32">
        <f>ROUND(E44*G44,2)</f>
        <v>0</v>
      </c>
      <c r="J44" s="32">
        <f>ROUND(E44*G44,2)</f>
        <v>0</v>
      </c>
      <c r="L44" s="33">
        <f>E44*K44</f>
        <v>0</v>
      </c>
      <c r="N44" s="30">
        <f>E44*M44</f>
        <v>0</v>
      </c>
      <c r="O44" s="31">
        <v>0</v>
      </c>
      <c r="P44" s="31" t="s">
        <v>89</v>
      </c>
      <c r="V44" s="34" t="s">
        <v>155</v>
      </c>
      <c r="X44" s="28" t="s">
        <v>156</v>
      </c>
      <c r="Y44" s="28" t="s">
        <v>152</v>
      </c>
      <c r="Z44" s="31" t="s">
        <v>157</v>
      </c>
      <c r="AJ44" s="6" t="s">
        <v>158</v>
      </c>
      <c r="AK44" s="6" t="s">
        <v>93</v>
      </c>
    </row>
    <row r="45" spans="1:37">
      <c r="A45" s="26">
        <v>16</v>
      </c>
      <c r="B45" s="27" t="s">
        <v>151</v>
      </c>
      <c r="C45" s="28" t="s">
        <v>159</v>
      </c>
      <c r="D45" s="29" t="s">
        <v>160</v>
      </c>
      <c r="E45" s="30">
        <v>1</v>
      </c>
      <c r="F45" s="31" t="s">
        <v>154</v>
      </c>
      <c r="H45" s="32">
        <f>ROUND(E45*G45,2)</f>
        <v>0</v>
      </c>
      <c r="J45" s="32">
        <f>ROUND(E45*G45,2)</f>
        <v>0</v>
      </c>
      <c r="K45" s="33">
        <v>4.0000000000000001E-3</v>
      </c>
      <c r="L45" s="33">
        <f>E45*K45</f>
        <v>4.0000000000000001E-3</v>
      </c>
      <c r="N45" s="30">
        <f>E45*M45</f>
        <v>0</v>
      </c>
      <c r="O45" s="31">
        <v>0</v>
      </c>
      <c r="P45" s="31" t="s">
        <v>89</v>
      </c>
      <c r="V45" s="34" t="s">
        <v>155</v>
      </c>
      <c r="X45" s="28" t="s">
        <v>161</v>
      </c>
      <c r="Y45" s="28" t="s">
        <v>159</v>
      </c>
      <c r="Z45" s="31" t="s">
        <v>157</v>
      </c>
      <c r="AJ45" s="6" t="s">
        <v>158</v>
      </c>
      <c r="AK45" s="6" t="s">
        <v>93</v>
      </c>
    </row>
    <row r="46" spans="1:37">
      <c r="A46" s="26">
        <v>17</v>
      </c>
      <c r="B46" s="27" t="s">
        <v>151</v>
      </c>
      <c r="C46" s="28" t="s">
        <v>162</v>
      </c>
      <c r="D46" s="29" t="s">
        <v>163</v>
      </c>
      <c r="E46" s="30">
        <v>1</v>
      </c>
      <c r="F46" s="31" t="s">
        <v>154</v>
      </c>
      <c r="H46" s="32">
        <f>ROUND(E46*G46,2)</f>
        <v>0</v>
      </c>
      <c r="J46" s="32">
        <f>ROUND(E46*G46,2)</f>
        <v>0</v>
      </c>
      <c r="K46" s="33">
        <v>3.3649999999999999E-2</v>
      </c>
      <c r="L46" s="33">
        <f>E46*K46</f>
        <v>3.3649999999999999E-2</v>
      </c>
      <c r="N46" s="30">
        <f>E46*M46</f>
        <v>0</v>
      </c>
      <c r="O46" s="31">
        <v>0</v>
      </c>
      <c r="P46" s="31" t="s">
        <v>89</v>
      </c>
      <c r="V46" s="34" t="s">
        <v>155</v>
      </c>
      <c r="X46" s="28" t="s">
        <v>164</v>
      </c>
      <c r="Y46" s="28" t="s">
        <v>162</v>
      </c>
      <c r="Z46" s="31" t="s">
        <v>157</v>
      </c>
      <c r="AJ46" s="6" t="s">
        <v>158</v>
      </c>
      <c r="AK46" s="6" t="s">
        <v>93</v>
      </c>
    </row>
    <row r="47" spans="1:37" ht="25.5">
      <c r="A47" s="26">
        <v>18</v>
      </c>
      <c r="B47" s="27" t="s">
        <v>151</v>
      </c>
      <c r="C47" s="28" t="s">
        <v>165</v>
      </c>
      <c r="D47" s="29" t="s">
        <v>166</v>
      </c>
      <c r="E47" s="30">
        <v>1</v>
      </c>
      <c r="F47" s="31" t="s">
        <v>154</v>
      </c>
      <c r="H47" s="32">
        <f>ROUND(E47*G47,2)</f>
        <v>0</v>
      </c>
      <c r="J47" s="32">
        <f>ROUND(E47*G47,2)</f>
        <v>0</v>
      </c>
      <c r="L47" s="33">
        <f>E47*K47</f>
        <v>0</v>
      </c>
      <c r="N47" s="30">
        <f>E47*M47</f>
        <v>0</v>
      </c>
      <c r="O47" s="31">
        <v>0</v>
      </c>
      <c r="P47" s="31" t="s">
        <v>89</v>
      </c>
      <c r="V47" s="34" t="s">
        <v>155</v>
      </c>
      <c r="X47" s="28" t="s">
        <v>167</v>
      </c>
      <c r="Y47" s="28" t="s">
        <v>165</v>
      </c>
      <c r="Z47" s="31" t="s">
        <v>157</v>
      </c>
      <c r="AJ47" s="6" t="s">
        <v>158</v>
      </c>
      <c r="AK47" s="6" t="s">
        <v>93</v>
      </c>
    </row>
    <row r="48" spans="1:37">
      <c r="A48" s="26">
        <v>19</v>
      </c>
      <c r="B48" s="27" t="s">
        <v>151</v>
      </c>
      <c r="C48" s="28" t="s">
        <v>168</v>
      </c>
      <c r="D48" s="29" t="s">
        <v>169</v>
      </c>
      <c r="E48" s="30">
        <v>2</v>
      </c>
      <c r="F48" s="31" t="s">
        <v>104</v>
      </c>
      <c r="H48" s="32">
        <f>ROUND(E48*G48,2)</f>
        <v>0</v>
      </c>
      <c r="J48" s="32">
        <f>ROUND(E48*G48,2)</f>
        <v>0</v>
      </c>
      <c r="L48" s="33">
        <f>E48*K48</f>
        <v>0</v>
      </c>
      <c r="M48" s="30">
        <v>1E-3</v>
      </c>
      <c r="N48" s="30">
        <f>E48*M48</f>
        <v>2E-3</v>
      </c>
      <c r="O48" s="31">
        <v>0</v>
      </c>
      <c r="P48" s="31" t="s">
        <v>89</v>
      </c>
      <c r="V48" s="34" t="s">
        <v>155</v>
      </c>
      <c r="X48" s="28" t="s">
        <v>170</v>
      </c>
      <c r="Y48" s="28" t="s">
        <v>168</v>
      </c>
      <c r="Z48" s="31" t="s">
        <v>157</v>
      </c>
      <c r="AJ48" s="6" t="s">
        <v>158</v>
      </c>
      <c r="AK48" s="6" t="s">
        <v>93</v>
      </c>
    </row>
    <row r="49" spans="1:37" ht="25.5">
      <c r="A49" s="26">
        <v>20</v>
      </c>
      <c r="B49" s="27" t="s">
        <v>151</v>
      </c>
      <c r="C49" s="28" t="s">
        <v>171</v>
      </c>
      <c r="D49" s="29" t="s">
        <v>172</v>
      </c>
      <c r="E49" s="30">
        <v>4</v>
      </c>
      <c r="F49" s="31" t="s">
        <v>104</v>
      </c>
      <c r="H49" s="32">
        <f>ROUND(E49*G49,2)</f>
        <v>0</v>
      </c>
      <c r="J49" s="32">
        <f>ROUND(E49*G49,2)</f>
        <v>0</v>
      </c>
      <c r="K49" s="33">
        <v>1.1599999999999999E-2</v>
      </c>
      <c r="L49" s="33">
        <f>E49*K49</f>
        <v>4.6399999999999997E-2</v>
      </c>
      <c r="N49" s="30">
        <f>E49*M49</f>
        <v>0</v>
      </c>
      <c r="O49" s="31">
        <v>0</v>
      </c>
      <c r="P49" s="31" t="s">
        <v>89</v>
      </c>
      <c r="V49" s="34" t="s">
        <v>155</v>
      </c>
      <c r="X49" s="28" t="s">
        <v>173</v>
      </c>
      <c r="Y49" s="28" t="s">
        <v>171</v>
      </c>
      <c r="Z49" s="31" t="s">
        <v>174</v>
      </c>
      <c r="AJ49" s="6" t="s">
        <v>158</v>
      </c>
      <c r="AK49" s="6" t="s">
        <v>93</v>
      </c>
    </row>
    <row r="50" spans="1:37">
      <c r="A50" s="26">
        <v>21</v>
      </c>
      <c r="B50" s="27" t="s">
        <v>151</v>
      </c>
      <c r="C50" s="28" t="s">
        <v>175</v>
      </c>
      <c r="D50" s="29" t="s">
        <v>176</v>
      </c>
      <c r="E50" s="30">
        <v>2</v>
      </c>
      <c r="F50" s="31" t="s">
        <v>154</v>
      </c>
      <c r="H50" s="32">
        <f>ROUND(E50*G50,2)</f>
        <v>0</v>
      </c>
      <c r="J50" s="32">
        <f>ROUND(E50*G50,2)</f>
        <v>0</v>
      </c>
      <c r="L50" s="33">
        <f>E50*K50</f>
        <v>0</v>
      </c>
      <c r="N50" s="30">
        <f>E50*M50</f>
        <v>0</v>
      </c>
      <c r="O50" s="31">
        <v>0</v>
      </c>
      <c r="P50" s="31" t="s">
        <v>89</v>
      </c>
      <c r="V50" s="34" t="s">
        <v>155</v>
      </c>
      <c r="X50" s="28" t="s">
        <v>177</v>
      </c>
      <c r="Y50" s="28" t="s">
        <v>175</v>
      </c>
      <c r="Z50" s="31" t="s">
        <v>157</v>
      </c>
      <c r="AJ50" s="6" t="s">
        <v>158</v>
      </c>
      <c r="AK50" s="6" t="s">
        <v>93</v>
      </c>
    </row>
    <row r="51" spans="1:37">
      <c r="A51" s="26">
        <v>22</v>
      </c>
      <c r="B51" s="27" t="s">
        <v>151</v>
      </c>
      <c r="C51" s="28" t="s">
        <v>178</v>
      </c>
      <c r="D51" s="29" t="s">
        <v>179</v>
      </c>
      <c r="E51" s="30">
        <v>1</v>
      </c>
      <c r="F51" s="31" t="s">
        <v>154</v>
      </c>
      <c r="H51" s="32">
        <f>ROUND(E51*G51,2)</f>
        <v>0</v>
      </c>
      <c r="J51" s="32">
        <f>ROUND(E51*G51,2)</f>
        <v>0</v>
      </c>
      <c r="K51" s="33">
        <v>1.204E-2</v>
      </c>
      <c r="L51" s="33">
        <f>E51*K51</f>
        <v>1.204E-2</v>
      </c>
      <c r="N51" s="30">
        <f>E51*M51</f>
        <v>0</v>
      </c>
      <c r="O51" s="31">
        <v>0</v>
      </c>
      <c r="P51" s="31" t="s">
        <v>89</v>
      </c>
      <c r="V51" s="34" t="s">
        <v>155</v>
      </c>
      <c r="X51" s="28" t="s">
        <v>178</v>
      </c>
      <c r="Y51" s="28" t="s">
        <v>178</v>
      </c>
      <c r="Z51" s="31" t="s">
        <v>157</v>
      </c>
      <c r="AJ51" s="6" t="s">
        <v>158</v>
      </c>
      <c r="AK51" s="6" t="s">
        <v>93</v>
      </c>
    </row>
    <row r="52" spans="1:37">
      <c r="A52" s="26">
        <v>23</v>
      </c>
      <c r="B52" s="27" t="s">
        <v>151</v>
      </c>
      <c r="C52" s="28" t="s">
        <v>180</v>
      </c>
      <c r="D52" s="29" t="s">
        <v>181</v>
      </c>
      <c r="E52" s="30">
        <v>4</v>
      </c>
      <c r="F52" s="31" t="s">
        <v>104</v>
      </c>
      <c r="H52" s="32">
        <f>ROUND(E52*G52,2)</f>
        <v>0</v>
      </c>
      <c r="J52" s="32">
        <f>ROUND(E52*G52,2)</f>
        <v>0</v>
      </c>
      <c r="L52" s="33">
        <f>E52*K52</f>
        <v>0</v>
      </c>
      <c r="N52" s="30">
        <f>E52*M52</f>
        <v>0</v>
      </c>
      <c r="O52" s="31">
        <v>0</v>
      </c>
      <c r="P52" s="31" t="s">
        <v>89</v>
      </c>
      <c r="V52" s="34" t="s">
        <v>155</v>
      </c>
      <c r="X52" s="28" t="s">
        <v>182</v>
      </c>
      <c r="Y52" s="28" t="s">
        <v>180</v>
      </c>
      <c r="Z52" s="31" t="s">
        <v>157</v>
      </c>
      <c r="AJ52" s="6" t="s">
        <v>158</v>
      </c>
      <c r="AK52" s="6" t="s">
        <v>93</v>
      </c>
    </row>
    <row r="53" spans="1:37" ht="25.5">
      <c r="A53" s="26">
        <v>24</v>
      </c>
      <c r="B53" s="27" t="s">
        <v>151</v>
      </c>
      <c r="C53" s="28" t="s">
        <v>183</v>
      </c>
      <c r="D53" s="29" t="s">
        <v>184</v>
      </c>
      <c r="E53" s="30">
        <v>1</v>
      </c>
      <c r="F53" s="31" t="s">
        <v>154</v>
      </c>
      <c r="H53" s="32">
        <f>ROUND(E53*G53,2)</f>
        <v>0</v>
      </c>
      <c r="J53" s="32">
        <f>ROUND(E53*G53,2)</f>
        <v>0</v>
      </c>
      <c r="L53" s="33">
        <f>E53*K53</f>
        <v>0</v>
      </c>
      <c r="N53" s="30">
        <f>E53*M53</f>
        <v>0</v>
      </c>
      <c r="O53" s="31">
        <v>0</v>
      </c>
      <c r="P53" s="31" t="s">
        <v>89</v>
      </c>
      <c r="V53" s="34" t="s">
        <v>155</v>
      </c>
      <c r="X53" s="28" t="s">
        <v>185</v>
      </c>
      <c r="Y53" s="28" t="s">
        <v>183</v>
      </c>
      <c r="Z53" s="31" t="s">
        <v>157</v>
      </c>
      <c r="AJ53" s="6" t="s">
        <v>158</v>
      </c>
      <c r="AK53" s="6" t="s">
        <v>93</v>
      </c>
    </row>
    <row r="54" spans="1:37" ht="25.5">
      <c r="A54" s="26">
        <v>25</v>
      </c>
      <c r="B54" s="27" t="s">
        <v>151</v>
      </c>
      <c r="C54" s="28" t="s">
        <v>186</v>
      </c>
      <c r="D54" s="29" t="s">
        <v>187</v>
      </c>
      <c r="F54" s="31" t="s">
        <v>56</v>
      </c>
      <c r="H54" s="32">
        <f>ROUND(E54*G54,2)</f>
        <v>0</v>
      </c>
      <c r="J54" s="32">
        <f>ROUND(E54*G54,2)</f>
        <v>0</v>
      </c>
      <c r="L54" s="33">
        <f>E54*K54</f>
        <v>0</v>
      </c>
      <c r="N54" s="30">
        <f>E54*M54</f>
        <v>0</v>
      </c>
      <c r="O54" s="31">
        <v>0</v>
      </c>
      <c r="P54" s="31" t="s">
        <v>89</v>
      </c>
      <c r="V54" s="34" t="s">
        <v>155</v>
      </c>
      <c r="X54" s="28" t="s">
        <v>188</v>
      </c>
      <c r="Y54" s="28" t="s">
        <v>186</v>
      </c>
      <c r="Z54" s="31" t="s">
        <v>189</v>
      </c>
      <c r="AJ54" s="6" t="s">
        <v>158</v>
      </c>
      <c r="AK54" s="6" t="s">
        <v>93</v>
      </c>
    </row>
    <row r="55" spans="1:37">
      <c r="D55" s="69" t="s">
        <v>190</v>
      </c>
      <c r="E55" s="70">
        <f>J55</f>
        <v>0</v>
      </c>
      <c r="H55" s="70">
        <f>SUM(H42:H54)</f>
        <v>0</v>
      </c>
      <c r="I55" s="70">
        <f>SUM(I42:I54)</f>
        <v>0</v>
      </c>
      <c r="J55" s="70">
        <f>SUM(J42:J54)</f>
        <v>0</v>
      </c>
      <c r="L55" s="71">
        <f>SUM(L42:L54)</f>
        <v>9.6089999999999995E-2</v>
      </c>
      <c r="N55" s="72">
        <f>SUM(N42:N54)</f>
        <v>2E-3</v>
      </c>
      <c r="W55" s="35">
        <f>SUM(W42:W54)</f>
        <v>0</v>
      </c>
    </row>
    <row r="57" spans="1:37">
      <c r="B57" s="28" t="s">
        <v>191</v>
      </c>
    </row>
    <row r="58" spans="1:37">
      <c r="A58" s="26">
        <v>26</v>
      </c>
      <c r="B58" s="27" t="s">
        <v>151</v>
      </c>
      <c r="C58" s="28" t="s">
        <v>192</v>
      </c>
      <c r="D58" s="29" t="s">
        <v>193</v>
      </c>
      <c r="E58" s="30">
        <v>2</v>
      </c>
      <c r="F58" s="31" t="s">
        <v>154</v>
      </c>
      <c r="H58" s="32">
        <f>ROUND(E58*G58,2)</f>
        <v>0</v>
      </c>
      <c r="J58" s="32">
        <f>ROUND(E58*G58,2)</f>
        <v>0</v>
      </c>
      <c r="K58" s="33">
        <v>8.0000000000000007E-5</v>
      </c>
      <c r="L58" s="33">
        <f>E58*K58</f>
        <v>1.6000000000000001E-4</v>
      </c>
      <c r="N58" s="30">
        <f>E58*M58</f>
        <v>0</v>
      </c>
      <c r="O58" s="31">
        <v>0</v>
      </c>
      <c r="P58" s="31" t="s">
        <v>89</v>
      </c>
      <c r="V58" s="34" t="s">
        <v>155</v>
      </c>
      <c r="X58" s="28" t="s">
        <v>194</v>
      </c>
      <c r="Y58" s="28" t="s">
        <v>192</v>
      </c>
      <c r="Z58" s="31" t="s">
        <v>157</v>
      </c>
      <c r="AJ58" s="6" t="s">
        <v>158</v>
      </c>
      <c r="AK58" s="6" t="s">
        <v>93</v>
      </c>
    </row>
    <row r="59" spans="1:37" ht="25.5">
      <c r="A59" s="26">
        <v>27</v>
      </c>
      <c r="B59" s="27" t="s">
        <v>151</v>
      </c>
      <c r="C59" s="28" t="s">
        <v>195</v>
      </c>
      <c r="D59" s="29" t="s">
        <v>196</v>
      </c>
      <c r="E59" s="30">
        <v>2</v>
      </c>
      <c r="F59" s="31" t="s">
        <v>197</v>
      </c>
      <c r="H59" s="32">
        <f>ROUND(E59*G59,2)</f>
        <v>0</v>
      </c>
      <c r="J59" s="32">
        <f>ROUND(E59*G59,2)</f>
        <v>0</v>
      </c>
      <c r="K59" s="33">
        <v>1.98E-3</v>
      </c>
      <c r="L59" s="33">
        <f>E59*K59</f>
        <v>3.96E-3</v>
      </c>
      <c r="N59" s="30">
        <f>E59*M59</f>
        <v>0</v>
      </c>
      <c r="O59" s="31">
        <v>0</v>
      </c>
      <c r="P59" s="31" t="s">
        <v>89</v>
      </c>
      <c r="V59" s="34" t="s">
        <v>155</v>
      </c>
      <c r="X59" s="28" t="s">
        <v>198</v>
      </c>
      <c r="Y59" s="28" t="s">
        <v>195</v>
      </c>
      <c r="Z59" s="31" t="s">
        <v>157</v>
      </c>
      <c r="AJ59" s="6" t="s">
        <v>158</v>
      </c>
      <c r="AK59" s="6" t="s">
        <v>93</v>
      </c>
    </row>
    <row r="60" spans="1:37" ht="25.5">
      <c r="A60" s="26">
        <v>28</v>
      </c>
      <c r="B60" s="27" t="s">
        <v>151</v>
      </c>
      <c r="C60" s="28" t="s">
        <v>199</v>
      </c>
      <c r="D60" s="29" t="s">
        <v>200</v>
      </c>
      <c r="E60" s="30">
        <v>1</v>
      </c>
      <c r="F60" s="31" t="s">
        <v>197</v>
      </c>
      <c r="H60" s="32">
        <f>ROUND(E60*G60,2)</f>
        <v>0</v>
      </c>
      <c r="J60" s="32">
        <f>ROUND(E60*G60,2)</f>
        <v>0</v>
      </c>
      <c r="K60" s="33">
        <v>3.79E-3</v>
      </c>
      <c r="L60" s="33">
        <f>E60*K60</f>
        <v>3.79E-3</v>
      </c>
      <c r="N60" s="30">
        <f>E60*M60</f>
        <v>0</v>
      </c>
      <c r="O60" s="31">
        <v>0</v>
      </c>
      <c r="P60" s="31" t="s">
        <v>89</v>
      </c>
      <c r="V60" s="34" t="s">
        <v>155</v>
      </c>
      <c r="X60" s="28" t="s">
        <v>201</v>
      </c>
      <c r="Y60" s="28" t="s">
        <v>199</v>
      </c>
      <c r="Z60" s="31" t="s">
        <v>157</v>
      </c>
      <c r="AJ60" s="6" t="s">
        <v>158</v>
      </c>
      <c r="AK60" s="6" t="s">
        <v>93</v>
      </c>
    </row>
    <row r="61" spans="1:37" ht="25.5">
      <c r="A61" s="26">
        <v>29</v>
      </c>
      <c r="B61" s="27" t="s">
        <v>151</v>
      </c>
      <c r="C61" s="28" t="s">
        <v>202</v>
      </c>
      <c r="D61" s="29" t="s">
        <v>203</v>
      </c>
      <c r="E61" s="30">
        <v>2</v>
      </c>
      <c r="F61" s="31" t="s">
        <v>154</v>
      </c>
      <c r="H61" s="32">
        <f>ROUND(E61*G61,2)</f>
        <v>0</v>
      </c>
      <c r="J61" s="32">
        <f>ROUND(E61*G61,2)</f>
        <v>0</v>
      </c>
      <c r="K61" s="33">
        <v>2.9999999999999997E-4</v>
      </c>
      <c r="L61" s="33">
        <f>E61*K61</f>
        <v>5.9999999999999995E-4</v>
      </c>
      <c r="N61" s="30">
        <f>E61*M61</f>
        <v>0</v>
      </c>
      <c r="O61" s="31">
        <v>0</v>
      </c>
      <c r="P61" s="31" t="s">
        <v>89</v>
      </c>
      <c r="V61" s="34" t="s">
        <v>155</v>
      </c>
      <c r="X61" s="28" t="s">
        <v>204</v>
      </c>
      <c r="Y61" s="28" t="s">
        <v>202</v>
      </c>
      <c r="Z61" s="31" t="s">
        <v>157</v>
      </c>
      <c r="AJ61" s="6" t="s">
        <v>158</v>
      </c>
      <c r="AK61" s="6" t="s">
        <v>93</v>
      </c>
    </row>
    <row r="62" spans="1:37">
      <c r="A62" s="26">
        <v>30</v>
      </c>
      <c r="B62" s="27" t="s">
        <v>151</v>
      </c>
      <c r="C62" s="28" t="s">
        <v>205</v>
      </c>
      <c r="D62" s="29" t="s">
        <v>206</v>
      </c>
      <c r="E62" s="30">
        <v>4</v>
      </c>
      <c r="F62" s="31" t="s">
        <v>104</v>
      </c>
      <c r="H62" s="32">
        <f>ROUND(E62*G62,2)</f>
        <v>0</v>
      </c>
      <c r="J62" s="32">
        <f>ROUND(E62*G62,2)</f>
        <v>0</v>
      </c>
      <c r="L62" s="33">
        <f>E62*K62</f>
        <v>0</v>
      </c>
      <c r="N62" s="30">
        <f>E62*M62</f>
        <v>0</v>
      </c>
      <c r="O62" s="31">
        <v>0</v>
      </c>
      <c r="P62" s="31" t="s">
        <v>89</v>
      </c>
      <c r="V62" s="34" t="s">
        <v>155</v>
      </c>
      <c r="X62" s="28" t="s">
        <v>207</v>
      </c>
      <c r="Y62" s="28" t="s">
        <v>205</v>
      </c>
      <c r="Z62" s="31" t="s">
        <v>157</v>
      </c>
      <c r="AJ62" s="6" t="s">
        <v>158</v>
      </c>
      <c r="AK62" s="6" t="s">
        <v>93</v>
      </c>
    </row>
    <row r="63" spans="1:37">
      <c r="A63" s="26">
        <v>31</v>
      </c>
      <c r="B63" s="27" t="s">
        <v>151</v>
      </c>
      <c r="C63" s="28" t="s">
        <v>208</v>
      </c>
      <c r="D63" s="29" t="s">
        <v>209</v>
      </c>
      <c r="E63" s="30">
        <v>6</v>
      </c>
      <c r="F63" s="31" t="s">
        <v>104</v>
      </c>
      <c r="H63" s="32">
        <f>ROUND(E63*G63,2)</f>
        <v>0</v>
      </c>
      <c r="J63" s="32">
        <f>ROUND(E63*G63,2)</f>
        <v>0</v>
      </c>
      <c r="K63" s="33">
        <v>4.2199999999999998E-3</v>
      </c>
      <c r="L63" s="33">
        <f>E63*K63</f>
        <v>2.5319999999999999E-2</v>
      </c>
      <c r="N63" s="30">
        <f>E63*M63</f>
        <v>0</v>
      </c>
      <c r="O63" s="31">
        <v>0</v>
      </c>
      <c r="P63" s="31" t="s">
        <v>89</v>
      </c>
      <c r="V63" s="34" t="s">
        <v>155</v>
      </c>
      <c r="X63" s="28" t="s">
        <v>210</v>
      </c>
      <c r="Y63" s="28" t="s">
        <v>208</v>
      </c>
      <c r="Z63" s="31" t="s">
        <v>174</v>
      </c>
      <c r="AJ63" s="6" t="s">
        <v>158</v>
      </c>
      <c r="AK63" s="6" t="s">
        <v>93</v>
      </c>
    </row>
    <row r="64" spans="1:37">
      <c r="A64" s="26">
        <v>32</v>
      </c>
      <c r="B64" s="27" t="s">
        <v>151</v>
      </c>
      <c r="C64" s="28" t="s">
        <v>211</v>
      </c>
      <c r="D64" s="29" t="s">
        <v>212</v>
      </c>
      <c r="E64" s="30">
        <v>4</v>
      </c>
      <c r="F64" s="31" t="s">
        <v>104</v>
      </c>
      <c r="H64" s="32">
        <f>ROUND(E64*G64,2)</f>
        <v>0</v>
      </c>
      <c r="J64" s="32">
        <f>ROUND(E64*G64,2)</f>
        <v>0</v>
      </c>
      <c r="L64" s="33">
        <f>E64*K64</f>
        <v>0</v>
      </c>
      <c r="N64" s="30">
        <f>E64*M64</f>
        <v>0</v>
      </c>
      <c r="O64" s="31">
        <v>0</v>
      </c>
      <c r="P64" s="31" t="s">
        <v>89</v>
      </c>
      <c r="V64" s="34" t="s">
        <v>155</v>
      </c>
      <c r="X64" s="28" t="s">
        <v>213</v>
      </c>
      <c r="Y64" s="28" t="s">
        <v>211</v>
      </c>
      <c r="Z64" s="31" t="s">
        <v>157</v>
      </c>
      <c r="AJ64" s="6" t="s">
        <v>158</v>
      </c>
      <c r="AK64" s="6" t="s">
        <v>93</v>
      </c>
    </row>
    <row r="65" spans="1:37">
      <c r="A65" s="26">
        <v>33</v>
      </c>
      <c r="B65" s="27" t="s">
        <v>151</v>
      </c>
      <c r="C65" s="28" t="s">
        <v>214</v>
      </c>
      <c r="D65" s="29" t="s">
        <v>215</v>
      </c>
      <c r="E65" s="30">
        <v>3</v>
      </c>
      <c r="F65" s="31" t="s">
        <v>104</v>
      </c>
      <c r="H65" s="32">
        <f>ROUND(E65*G65,2)</f>
        <v>0</v>
      </c>
      <c r="J65" s="32">
        <f>ROUND(E65*G65,2)</f>
        <v>0</v>
      </c>
      <c r="K65" s="33">
        <v>5.0000000000000002E-5</v>
      </c>
      <c r="L65" s="33">
        <f>E65*K65</f>
        <v>1.5000000000000001E-4</v>
      </c>
      <c r="N65" s="30">
        <f>E65*M65</f>
        <v>0</v>
      </c>
      <c r="O65" s="31">
        <v>0</v>
      </c>
      <c r="P65" s="31" t="s">
        <v>89</v>
      </c>
      <c r="V65" s="34" t="s">
        <v>155</v>
      </c>
      <c r="X65" s="28" t="s">
        <v>216</v>
      </c>
      <c r="Y65" s="28" t="s">
        <v>214</v>
      </c>
      <c r="Z65" s="31" t="s">
        <v>157</v>
      </c>
      <c r="AJ65" s="6" t="s">
        <v>158</v>
      </c>
      <c r="AK65" s="6" t="s">
        <v>93</v>
      </c>
    </row>
    <row r="66" spans="1:37">
      <c r="A66" s="26">
        <v>34</v>
      </c>
      <c r="B66" s="27" t="s">
        <v>151</v>
      </c>
      <c r="C66" s="28" t="s">
        <v>217</v>
      </c>
      <c r="D66" s="29" t="s">
        <v>218</v>
      </c>
      <c r="E66" s="30">
        <v>3</v>
      </c>
      <c r="F66" s="31" t="s">
        <v>104</v>
      </c>
      <c r="H66" s="32">
        <f>ROUND(E66*G66,2)</f>
        <v>0</v>
      </c>
      <c r="J66" s="32">
        <f>ROUND(E66*G66,2)</f>
        <v>0</v>
      </c>
      <c r="K66" s="33">
        <v>6.0000000000000002E-5</v>
      </c>
      <c r="L66" s="33">
        <f>E66*K66</f>
        <v>1.8000000000000001E-4</v>
      </c>
      <c r="N66" s="30">
        <f>E66*M66</f>
        <v>0</v>
      </c>
      <c r="O66" s="31">
        <v>0</v>
      </c>
      <c r="P66" s="31" t="s">
        <v>89</v>
      </c>
      <c r="V66" s="34" t="s">
        <v>155</v>
      </c>
      <c r="X66" s="28" t="s">
        <v>219</v>
      </c>
      <c r="Y66" s="28" t="s">
        <v>217</v>
      </c>
      <c r="Z66" s="31" t="s">
        <v>157</v>
      </c>
      <c r="AJ66" s="6" t="s">
        <v>158</v>
      </c>
      <c r="AK66" s="6" t="s">
        <v>93</v>
      </c>
    </row>
    <row r="67" spans="1:37">
      <c r="A67" s="26">
        <v>35</v>
      </c>
      <c r="B67" s="27" t="s">
        <v>151</v>
      </c>
      <c r="C67" s="28" t="s">
        <v>220</v>
      </c>
      <c r="D67" s="29" t="s">
        <v>221</v>
      </c>
      <c r="E67" s="30">
        <v>4</v>
      </c>
      <c r="F67" s="31" t="s">
        <v>154</v>
      </c>
      <c r="H67" s="32">
        <f>ROUND(E67*G67,2)</f>
        <v>0</v>
      </c>
      <c r="J67" s="32">
        <f>ROUND(E67*G67,2)</f>
        <v>0</v>
      </c>
      <c r="L67" s="33">
        <f>E67*K67</f>
        <v>0</v>
      </c>
      <c r="N67" s="30">
        <f>E67*M67</f>
        <v>0</v>
      </c>
      <c r="O67" s="31">
        <v>0</v>
      </c>
      <c r="P67" s="31" t="s">
        <v>89</v>
      </c>
      <c r="V67" s="34" t="s">
        <v>155</v>
      </c>
      <c r="X67" s="28" t="s">
        <v>222</v>
      </c>
      <c r="Y67" s="28" t="s">
        <v>220</v>
      </c>
      <c r="Z67" s="31" t="s">
        <v>157</v>
      </c>
      <c r="AJ67" s="6" t="s">
        <v>158</v>
      </c>
      <c r="AK67" s="6" t="s">
        <v>93</v>
      </c>
    </row>
    <row r="68" spans="1:37">
      <c r="A68" s="26">
        <v>36</v>
      </c>
      <c r="B68" s="27" t="s">
        <v>151</v>
      </c>
      <c r="C68" s="28" t="s">
        <v>223</v>
      </c>
      <c r="D68" s="29" t="s">
        <v>224</v>
      </c>
      <c r="E68" s="30">
        <v>6</v>
      </c>
      <c r="F68" s="31" t="s">
        <v>104</v>
      </c>
      <c r="H68" s="32">
        <f>ROUND(E68*G68,2)</f>
        <v>0</v>
      </c>
      <c r="J68" s="32">
        <f>ROUND(E68*G68,2)</f>
        <v>0</v>
      </c>
      <c r="K68" s="33">
        <v>1.7000000000000001E-4</v>
      </c>
      <c r="L68" s="33">
        <f>E68*K68</f>
        <v>1.0200000000000001E-3</v>
      </c>
      <c r="N68" s="30">
        <f>E68*M68</f>
        <v>0</v>
      </c>
      <c r="O68" s="31">
        <v>0</v>
      </c>
      <c r="P68" s="31" t="s">
        <v>89</v>
      </c>
      <c r="V68" s="34" t="s">
        <v>155</v>
      </c>
      <c r="X68" s="28" t="s">
        <v>225</v>
      </c>
      <c r="Y68" s="28" t="s">
        <v>223</v>
      </c>
      <c r="Z68" s="31" t="s">
        <v>157</v>
      </c>
      <c r="AJ68" s="6" t="s">
        <v>158</v>
      </c>
      <c r="AK68" s="6" t="s">
        <v>93</v>
      </c>
    </row>
    <row r="69" spans="1:37">
      <c r="A69" s="26">
        <v>37</v>
      </c>
      <c r="B69" s="27" t="s">
        <v>151</v>
      </c>
      <c r="C69" s="28" t="s">
        <v>226</v>
      </c>
      <c r="D69" s="29" t="s">
        <v>227</v>
      </c>
      <c r="E69" s="30">
        <v>6</v>
      </c>
      <c r="F69" s="31" t="s">
        <v>104</v>
      </c>
      <c r="H69" s="32">
        <f>ROUND(E69*G69,2)</f>
        <v>0</v>
      </c>
      <c r="J69" s="32">
        <f>ROUND(E69*G69,2)</f>
        <v>0</v>
      </c>
      <c r="L69" s="33">
        <f>E69*K69</f>
        <v>0</v>
      </c>
      <c r="N69" s="30">
        <f>E69*M69</f>
        <v>0</v>
      </c>
      <c r="O69" s="31">
        <v>0</v>
      </c>
      <c r="P69" s="31" t="s">
        <v>89</v>
      </c>
      <c r="V69" s="34" t="s">
        <v>155</v>
      </c>
      <c r="X69" s="28" t="s">
        <v>228</v>
      </c>
      <c r="Y69" s="28" t="s">
        <v>226</v>
      </c>
      <c r="Z69" s="31" t="s">
        <v>157</v>
      </c>
      <c r="AJ69" s="6" t="s">
        <v>158</v>
      </c>
      <c r="AK69" s="6" t="s">
        <v>93</v>
      </c>
    </row>
    <row r="70" spans="1:37">
      <c r="A70" s="26">
        <v>38</v>
      </c>
      <c r="B70" s="27" t="s">
        <v>151</v>
      </c>
      <c r="C70" s="28" t="s">
        <v>229</v>
      </c>
      <c r="D70" s="29" t="s">
        <v>230</v>
      </c>
      <c r="E70" s="30">
        <v>4</v>
      </c>
      <c r="F70" s="31" t="s">
        <v>231</v>
      </c>
      <c r="H70" s="32">
        <f>ROUND(E70*G70,2)</f>
        <v>0</v>
      </c>
      <c r="J70" s="32">
        <f>ROUND(E70*G70,2)</f>
        <v>0</v>
      </c>
      <c r="L70" s="33">
        <f>E70*K70</f>
        <v>0</v>
      </c>
      <c r="N70" s="30">
        <f>E70*M70</f>
        <v>0</v>
      </c>
      <c r="O70" s="31">
        <v>0</v>
      </c>
      <c r="P70" s="31" t="s">
        <v>89</v>
      </c>
      <c r="V70" s="34" t="s">
        <v>155</v>
      </c>
      <c r="X70" s="28" t="s">
        <v>229</v>
      </c>
      <c r="Y70" s="28" t="s">
        <v>229</v>
      </c>
      <c r="Z70" s="31" t="s">
        <v>157</v>
      </c>
      <c r="AJ70" s="6" t="s">
        <v>158</v>
      </c>
      <c r="AK70" s="6" t="s">
        <v>93</v>
      </c>
    </row>
    <row r="71" spans="1:37" ht="25.5">
      <c r="A71" s="26">
        <v>39</v>
      </c>
      <c r="B71" s="27" t="s">
        <v>151</v>
      </c>
      <c r="C71" s="28" t="s">
        <v>232</v>
      </c>
      <c r="D71" s="29" t="s">
        <v>233</v>
      </c>
      <c r="F71" s="31" t="s">
        <v>56</v>
      </c>
      <c r="H71" s="32">
        <f>ROUND(E71*G71,2)</f>
        <v>0</v>
      </c>
      <c r="J71" s="32">
        <f>ROUND(E71*G71,2)</f>
        <v>0</v>
      </c>
      <c r="L71" s="33">
        <f>E71*K71</f>
        <v>0</v>
      </c>
      <c r="N71" s="30">
        <f>E71*M71</f>
        <v>0</v>
      </c>
      <c r="O71" s="31">
        <v>0</v>
      </c>
      <c r="P71" s="31" t="s">
        <v>89</v>
      </c>
      <c r="V71" s="34" t="s">
        <v>155</v>
      </c>
      <c r="X71" s="28" t="s">
        <v>234</v>
      </c>
      <c r="Y71" s="28" t="s">
        <v>232</v>
      </c>
      <c r="Z71" s="31" t="s">
        <v>189</v>
      </c>
      <c r="AJ71" s="6" t="s">
        <v>158</v>
      </c>
      <c r="AK71" s="6" t="s">
        <v>93</v>
      </c>
    </row>
    <row r="72" spans="1:37">
      <c r="D72" s="69" t="s">
        <v>235</v>
      </c>
      <c r="E72" s="70">
        <f>J72</f>
        <v>0</v>
      </c>
      <c r="H72" s="70">
        <f>SUM(H57:H71)</f>
        <v>0</v>
      </c>
      <c r="I72" s="70">
        <f>SUM(I57:I71)</f>
        <v>0</v>
      </c>
      <c r="J72" s="70">
        <f>SUM(J57:J71)</f>
        <v>0</v>
      </c>
      <c r="L72" s="71">
        <f>SUM(L57:L71)</f>
        <v>3.5179999999999996E-2</v>
      </c>
      <c r="N72" s="72">
        <f>SUM(N57:N71)</f>
        <v>0</v>
      </c>
      <c r="W72" s="35">
        <f>SUM(W57:W71)</f>
        <v>0</v>
      </c>
    </row>
    <row r="74" spans="1:37">
      <c r="B74" s="28" t="s">
        <v>236</v>
      </c>
    </row>
    <row r="75" spans="1:37">
      <c r="A75" s="26">
        <v>40</v>
      </c>
      <c r="B75" s="27" t="s">
        <v>151</v>
      </c>
      <c r="C75" s="28" t="s">
        <v>237</v>
      </c>
      <c r="D75" s="29" t="s">
        <v>238</v>
      </c>
      <c r="E75" s="30">
        <v>1</v>
      </c>
      <c r="F75" s="31" t="s">
        <v>197</v>
      </c>
      <c r="H75" s="32">
        <f>ROUND(E75*G75,2)</f>
        <v>0</v>
      </c>
      <c r="J75" s="32">
        <f>ROUND(E75*G75,2)</f>
        <v>0</v>
      </c>
      <c r="L75" s="33">
        <f>E75*K75</f>
        <v>0</v>
      </c>
      <c r="M75" s="30">
        <v>1.9E-2</v>
      </c>
      <c r="N75" s="30">
        <f>E75*M75</f>
        <v>1.9E-2</v>
      </c>
      <c r="O75" s="31">
        <v>0</v>
      </c>
      <c r="P75" s="31" t="s">
        <v>89</v>
      </c>
      <c r="V75" s="34" t="s">
        <v>155</v>
      </c>
      <c r="X75" s="28" t="s">
        <v>239</v>
      </c>
      <c r="Y75" s="28" t="s">
        <v>237</v>
      </c>
      <c r="Z75" s="31" t="s">
        <v>157</v>
      </c>
      <c r="AJ75" s="6" t="s">
        <v>158</v>
      </c>
      <c r="AK75" s="6" t="s">
        <v>93</v>
      </c>
    </row>
    <row r="76" spans="1:37">
      <c r="A76" s="26">
        <v>41</v>
      </c>
      <c r="B76" s="27" t="s">
        <v>151</v>
      </c>
      <c r="C76" s="28" t="s">
        <v>240</v>
      </c>
      <c r="D76" s="29" t="s">
        <v>241</v>
      </c>
      <c r="E76" s="30">
        <v>1</v>
      </c>
      <c r="F76" s="31" t="s">
        <v>154</v>
      </c>
      <c r="H76" s="32">
        <f>ROUND(E76*G76,2)</f>
        <v>0</v>
      </c>
      <c r="J76" s="32">
        <f>ROUND(E76*G76,2)</f>
        <v>0</v>
      </c>
      <c r="K76" s="33">
        <v>2.1900000000000001E-3</v>
      </c>
      <c r="L76" s="33">
        <f>E76*K76</f>
        <v>2.1900000000000001E-3</v>
      </c>
      <c r="N76" s="30">
        <f>E76*M76</f>
        <v>0</v>
      </c>
      <c r="O76" s="31">
        <v>0</v>
      </c>
      <c r="P76" s="31" t="s">
        <v>89</v>
      </c>
      <c r="V76" s="34" t="s">
        <v>155</v>
      </c>
      <c r="X76" s="28" t="s">
        <v>240</v>
      </c>
      <c r="Y76" s="28" t="s">
        <v>240</v>
      </c>
      <c r="Z76" s="31" t="s">
        <v>157</v>
      </c>
      <c r="AJ76" s="6" t="s">
        <v>158</v>
      </c>
      <c r="AK76" s="6" t="s">
        <v>93</v>
      </c>
    </row>
    <row r="77" spans="1:37">
      <c r="A77" s="26">
        <v>42</v>
      </c>
      <c r="B77" s="27" t="s">
        <v>151</v>
      </c>
      <c r="C77" s="28" t="s">
        <v>242</v>
      </c>
      <c r="D77" s="29" t="s">
        <v>243</v>
      </c>
      <c r="E77" s="30">
        <v>1</v>
      </c>
      <c r="F77" s="31" t="s">
        <v>197</v>
      </c>
      <c r="H77" s="32">
        <f>ROUND(E77*G77,2)</f>
        <v>0</v>
      </c>
      <c r="J77" s="32">
        <f>ROUND(E77*G77,2)</f>
        <v>0</v>
      </c>
      <c r="K77" s="33">
        <v>4.2000000000000002E-4</v>
      </c>
      <c r="L77" s="33">
        <f>E77*K77</f>
        <v>4.2000000000000002E-4</v>
      </c>
      <c r="N77" s="30">
        <f>E77*M77</f>
        <v>0</v>
      </c>
      <c r="O77" s="31">
        <v>0</v>
      </c>
      <c r="P77" s="31" t="s">
        <v>89</v>
      </c>
      <c r="V77" s="34" t="s">
        <v>155</v>
      </c>
      <c r="X77" s="28" t="s">
        <v>244</v>
      </c>
      <c r="Y77" s="28" t="s">
        <v>242</v>
      </c>
      <c r="Z77" s="31" t="s">
        <v>157</v>
      </c>
      <c r="AJ77" s="6" t="s">
        <v>158</v>
      </c>
      <c r="AK77" s="6" t="s">
        <v>93</v>
      </c>
    </row>
    <row r="78" spans="1:37" ht="25.5">
      <c r="A78" s="26">
        <v>43</v>
      </c>
      <c r="B78" s="27" t="s">
        <v>151</v>
      </c>
      <c r="C78" s="28" t="s">
        <v>245</v>
      </c>
      <c r="D78" s="29" t="s">
        <v>246</v>
      </c>
      <c r="E78" s="30">
        <v>1</v>
      </c>
      <c r="F78" s="31" t="s">
        <v>197</v>
      </c>
      <c r="H78" s="32">
        <f>ROUND(E78*G78,2)</f>
        <v>0</v>
      </c>
      <c r="J78" s="32">
        <f>ROUND(E78*G78,2)</f>
        <v>0</v>
      </c>
      <c r="K78" s="33">
        <v>2.6179999999999998E-2</v>
      </c>
      <c r="L78" s="33">
        <f>E78*K78</f>
        <v>2.6179999999999998E-2</v>
      </c>
      <c r="N78" s="30">
        <f>E78*M78</f>
        <v>0</v>
      </c>
      <c r="O78" s="31">
        <v>0</v>
      </c>
      <c r="P78" s="31" t="s">
        <v>89</v>
      </c>
      <c r="V78" s="34" t="s">
        <v>155</v>
      </c>
      <c r="X78" s="28" t="s">
        <v>247</v>
      </c>
      <c r="Y78" s="28" t="s">
        <v>245</v>
      </c>
      <c r="Z78" s="31" t="s">
        <v>157</v>
      </c>
      <c r="AJ78" s="6" t="s">
        <v>158</v>
      </c>
      <c r="AK78" s="6" t="s">
        <v>93</v>
      </c>
    </row>
    <row r="79" spans="1:37">
      <c r="A79" s="26">
        <v>44</v>
      </c>
      <c r="B79" s="27" t="s">
        <v>151</v>
      </c>
      <c r="C79" s="28" t="s">
        <v>248</v>
      </c>
      <c r="D79" s="29" t="s">
        <v>249</v>
      </c>
      <c r="E79" s="30">
        <v>1</v>
      </c>
      <c r="F79" s="31" t="s">
        <v>197</v>
      </c>
      <c r="H79" s="32">
        <f>ROUND(E79*G79,2)</f>
        <v>0</v>
      </c>
      <c r="J79" s="32">
        <f>ROUND(E79*G79,2)</f>
        <v>0</v>
      </c>
      <c r="K79" s="33">
        <v>2.6179999999999998E-2</v>
      </c>
      <c r="L79" s="33">
        <f>E79*K79</f>
        <v>2.6179999999999998E-2</v>
      </c>
      <c r="N79" s="30">
        <f>E79*M79</f>
        <v>0</v>
      </c>
      <c r="O79" s="31">
        <v>0</v>
      </c>
      <c r="P79" s="31" t="s">
        <v>89</v>
      </c>
      <c r="V79" s="34" t="s">
        <v>155</v>
      </c>
      <c r="X79" s="28" t="s">
        <v>250</v>
      </c>
      <c r="Y79" s="28" t="s">
        <v>248</v>
      </c>
      <c r="Z79" s="31" t="s">
        <v>157</v>
      </c>
      <c r="AJ79" s="6" t="s">
        <v>158</v>
      </c>
      <c r="AK79" s="6" t="s">
        <v>93</v>
      </c>
    </row>
    <row r="80" spans="1:37">
      <c r="A80" s="26">
        <v>45</v>
      </c>
      <c r="B80" s="27" t="s">
        <v>151</v>
      </c>
      <c r="C80" s="28" t="s">
        <v>251</v>
      </c>
      <c r="D80" s="29" t="s">
        <v>252</v>
      </c>
      <c r="E80" s="30">
        <v>2</v>
      </c>
      <c r="F80" s="31" t="s">
        <v>197</v>
      </c>
      <c r="H80" s="32">
        <f>ROUND(E80*G80,2)</f>
        <v>0</v>
      </c>
      <c r="J80" s="32">
        <f>ROUND(E80*G80,2)</f>
        <v>0</v>
      </c>
      <c r="K80" s="33">
        <v>2.6179999999999998E-2</v>
      </c>
      <c r="L80" s="33">
        <f>E80*K80</f>
        <v>5.2359999999999997E-2</v>
      </c>
      <c r="N80" s="30">
        <f>E80*M80</f>
        <v>0</v>
      </c>
      <c r="O80" s="31">
        <v>0</v>
      </c>
      <c r="P80" s="31" t="s">
        <v>89</v>
      </c>
      <c r="V80" s="34" t="s">
        <v>155</v>
      </c>
      <c r="X80" s="28" t="s">
        <v>253</v>
      </c>
      <c r="Y80" s="28" t="s">
        <v>251</v>
      </c>
      <c r="Z80" s="31" t="s">
        <v>157</v>
      </c>
      <c r="AJ80" s="6" t="s">
        <v>158</v>
      </c>
      <c r="AK80" s="6" t="s">
        <v>93</v>
      </c>
    </row>
    <row r="81" spans="1:37">
      <c r="A81" s="26">
        <v>46</v>
      </c>
      <c r="B81" s="27" t="s">
        <v>151</v>
      </c>
      <c r="C81" s="28" t="s">
        <v>254</v>
      </c>
      <c r="D81" s="29" t="s">
        <v>255</v>
      </c>
      <c r="E81" s="30">
        <v>1</v>
      </c>
      <c r="F81" s="31" t="s">
        <v>197</v>
      </c>
      <c r="H81" s="32">
        <f>ROUND(E81*G81,2)</f>
        <v>0</v>
      </c>
      <c r="J81" s="32">
        <f>ROUND(E81*G81,2)</f>
        <v>0</v>
      </c>
      <c r="K81" s="33">
        <v>2.0000000000000002E-5</v>
      </c>
      <c r="L81" s="33">
        <f>E81*K81</f>
        <v>2.0000000000000002E-5</v>
      </c>
      <c r="N81" s="30">
        <f>E81*M81</f>
        <v>0</v>
      </c>
      <c r="O81" s="31">
        <v>0</v>
      </c>
      <c r="P81" s="31" t="s">
        <v>89</v>
      </c>
      <c r="V81" s="34" t="s">
        <v>155</v>
      </c>
      <c r="X81" s="28" t="s">
        <v>256</v>
      </c>
      <c r="Y81" s="28" t="s">
        <v>254</v>
      </c>
      <c r="Z81" s="31" t="s">
        <v>157</v>
      </c>
      <c r="AJ81" s="6" t="s">
        <v>158</v>
      </c>
      <c r="AK81" s="6" t="s">
        <v>93</v>
      </c>
    </row>
    <row r="82" spans="1:37">
      <c r="A82" s="26">
        <v>47</v>
      </c>
      <c r="B82" s="27" t="s">
        <v>151</v>
      </c>
      <c r="C82" s="28" t="s">
        <v>257</v>
      </c>
      <c r="D82" s="29" t="s">
        <v>258</v>
      </c>
      <c r="E82" s="30">
        <v>1</v>
      </c>
      <c r="F82" s="31" t="s">
        <v>154</v>
      </c>
      <c r="H82" s="32">
        <f>ROUND(E82*G82,2)</f>
        <v>0</v>
      </c>
      <c r="J82" s="32">
        <f>ROUND(E82*G82,2)</f>
        <v>0</v>
      </c>
      <c r="K82" s="33">
        <v>2.0000000000000001E-4</v>
      </c>
      <c r="L82" s="33">
        <f>E82*K82</f>
        <v>2.0000000000000001E-4</v>
      </c>
      <c r="N82" s="30">
        <f>E82*M82</f>
        <v>0</v>
      </c>
      <c r="O82" s="31">
        <v>0</v>
      </c>
      <c r="P82" s="31" t="s">
        <v>89</v>
      </c>
      <c r="V82" s="34" t="s">
        <v>155</v>
      </c>
      <c r="X82" s="28" t="s">
        <v>259</v>
      </c>
      <c r="Y82" s="28" t="s">
        <v>257</v>
      </c>
      <c r="Z82" s="31" t="s">
        <v>157</v>
      </c>
      <c r="AJ82" s="6" t="s">
        <v>158</v>
      </c>
      <c r="AK82" s="6" t="s">
        <v>93</v>
      </c>
    </row>
    <row r="83" spans="1:37">
      <c r="A83" s="26">
        <v>48</v>
      </c>
      <c r="B83" s="27" t="s">
        <v>151</v>
      </c>
      <c r="C83" s="28" t="s">
        <v>260</v>
      </c>
      <c r="D83" s="29" t="s">
        <v>261</v>
      </c>
      <c r="E83" s="30">
        <v>1</v>
      </c>
      <c r="F83" s="31" t="s">
        <v>197</v>
      </c>
      <c r="H83" s="32">
        <f>ROUND(E83*G83,2)</f>
        <v>0</v>
      </c>
      <c r="J83" s="32">
        <f>ROUND(E83*G83,2)</f>
        <v>0</v>
      </c>
      <c r="L83" s="33">
        <f>E83*K83</f>
        <v>0</v>
      </c>
      <c r="M83" s="30">
        <v>2.7E-2</v>
      </c>
      <c r="N83" s="30">
        <f>E83*M83</f>
        <v>2.7E-2</v>
      </c>
      <c r="O83" s="31">
        <v>0</v>
      </c>
      <c r="P83" s="31" t="s">
        <v>89</v>
      </c>
      <c r="V83" s="34" t="s">
        <v>155</v>
      </c>
      <c r="X83" s="28" t="s">
        <v>262</v>
      </c>
      <c r="Y83" s="28" t="s">
        <v>260</v>
      </c>
      <c r="Z83" s="31" t="s">
        <v>157</v>
      </c>
      <c r="AJ83" s="6" t="s">
        <v>158</v>
      </c>
      <c r="AK83" s="6" t="s">
        <v>93</v>
      </c>
    </row>
    <row r="84" spans="1:37">
      <c r="A84" s="26">
        <v>49</v>
      </c>
      <c r="B84" s="27" t="s">
        <v>151</v>
      </c>
      <c r="C84" s="28" t="s">
        <v>263</v>
      </c>
      <c r="D84" s="29" t="s">
        <v>264</v>
      </c>
      <c r="E84" s="30">
        <v>1</v>
      </c>
      <c r="F84" s="31" t="s">
        <v>197</v>
      </c>
      <c r="H84" s="32">
        <f>ROUND(E84*G84,2)</f>
        <v>0</v>
      </c>
      <c r="J84" s="32">
        <f>ROUND(E84*G84,2)</f>
        <v>0</v>
      </c>
      <c r="K84" s="33">
        <v>3.14E-3</v>
      </c>
      <c r="L84" s="33">
        <f>E84*K84</f>
        <v>3.14E-3</v>
      </c>
      <c r="N84" s="30">
        <f>E84*M84</f>
        <v>0</v>
      </c>
      <c r="O84" s="31">
        <v>0</v>
      </c>
      <c r="P84" s="31" t="s">
        <v>89</v>
      </c>
      <c r="V84" s="34" t="s">
        <v>155</v>
      </c>
      <c r="X84" s="28" t="s">
        <v>265</v>
      </c>
      <c r="Y84" s="28" t="s">
        <v>263</v>
      </c>
      <c r="Z84" s="31" t="s">
        <v>157</v>
      </c>
      <c r="AJ84" s="6" t="s">
        <v>158</v>
      </c>
      <c r="AK84" s="6" t="s">
        <v>93</v>
      </c>
    </row>
    <row r="85" spans="1:37">
      <c r="A85" s="26">
        <v>50</v>
      </c>
      <c r="B85" s="27" t="s">
        <v>151</v>
      </c>
      <c r="C85" s="28" t="s">
        <v>266</v>
      </c>
      <c r="D85" s="29" t="s">
        <v>267</v>
      </c>
      <c r="E85" s="30">
        <v>4</v>
      </c>
      <c r="F85" s="31" t="s">
        <v>231</v>
      </c>
      <c r="H85" s="32">
        <f>ROUND(E85*G85,2)</f>
        <v>0</v>
      </c>
      <c r="J85" s="32">
        <f>ROUND(E85*G85,2)</f>
        <v>0</v>
      </c>
      <c r="K85" s="33">
        <v>1.7099999999999999E-3</v>
      </c>
      <c r="L85" s="33">
        <f>E85*K85</f>
        <v>6.8399999999999997E-3</v>
      </c>
      <c r="N85" s="30">
        <f>E85*M85</f>
        <v>0</v>
      </c>
      <c r="O85" s="31">
        <v>0</v>
      </c>
      <c r="P85" s="31" t="s">
        <v>89</v>
      </c>
      <c r="V85" s="34" t="s">
        <v>155</v>
      </c>
      <c r="X85" s="28" t="s">
        <v>266</v>
      </c>
      <c r="Y85" s="28" t="s">
        <v>266</v>
      </c>
      <c r="Z85" s="31" t="s">
        <v>157</v>
      </c>
      <c r="AJ85" s="6" t="s">
        <v>158</v>
      </c>
      <c r="AK85" s="6" t="s">
        <v>93</v>
      </c>
    </row>
    <row r="86" spans="1:37">
      <c r="A86" s="26">
        <v>51</v>
      </c>
      <c r="B86" s="27" t="s">
        <v>151</v>
      </c>
      <c r="C86" s="28" t="s">
        <v>268</v>
      </c>
      <c r="D86" s="29" t="s">
        <v>269</v>
      </c>
      <c r="E86" s="30">
        <v>4</v>
      </c>
      <c r="F86" s="31" t="s">
        <v>154</v>
      </c>
      <c r="H86" s="32">
        <f>ROUND(E86*G86,2)</f>
        <v>0</v>
      </c>
      <c r="J86" s="32">
        <f>ROUND(E86*G86,2)</f>
        <v>0</v>
      </c>
      <c r="L86" s="33">
        <f>E86*K86</f>
        <v>0</v>
      </c>
      <c r="N86" s="30">
        <f>E86*M86</f>
        <v>0</v>
      </c>
      <c r="O86" s="31">
        <v>0</v>
      </c>
      <c r="P86" s="31" t="s">
        <v>89</v>
      </c>
      <c r="V86" s="34" t="s">
        <v>155</v>
      </c>
      <c r="X86" s="28" t="s">
        <v>270</v>
      </c>
      <c r="Y86" s="28" t="s">
        <v>268</v>
      </c>
      <c r="Z86" s="31" t="s">
        <v>157</v>
      </c>
      <c r="AJ86" s="6" t="s">
        <v>158</v>
      </c>
      <c r="AK86" s="6" t="s">
        <v>93</v>
      </c>
    </row>
    <row r="87" spans="1:37">
      <c r="A87" s="26">
        <v>52</v>
      </c>
      <c r="B87" s="27" t="s">
        <v>151</v>
      </c>
      <c r="C87" s="28" t="s">
        <v>271</v>
      </c>
      <c r="D87" s="29" t="s">
        <v>272</v>
      </c>
      <c r="E87" s="30">
        <v>4</v>
      </c>
      <c r="F87" s="31" t="s">
        <v>197</v>
      </c>
      <c r="H87" s="32">
        <f>ROUND(E87*G87,2)</f>
        <v>0</v>
      </c>
      <c r="J87" s="32">
        <f>ROUND(E87*G87,2)</f>
        <v>0</v>
      </c>
      <c r="K87" s="33">
        <v>4.0000000000000003E-5</v>
      </c>
      <c r="L87" s="33">
        <f>E87*K87</f>
        <v>1.6000000000000001E-4</v>
      </c>
      <c r="N87" s="30">
        <f>E87*M87</f>
        <v>0</v>
      </c>
      <c r="O87" s="31">
        <v>0</v>
      </c>
      <c r="P87" s="31" t="s">
        <v>89</v>
      </c>
      <c r="V87" s="34" t="s">
        <v>155</v>
      </c>
      <c r="X87" s="28" t="s">
        <v>273</v>
      </c>
      <c r="Y87" s="28" t="s">
        <v>271</v>
      </c>
      <c r="Z87" s="31" t="s">
        <v>157</v>
      </c>
      <c r="AJ87" s="6" t="s">
        <v>158</v>
      </c>
      <c r="AK87" s="6" t="s">
        <v>93</v>
      </c>
    </row>
    <row r="88" spans="1:37">
      <c r="A88" s="26">
        <v>53</v>
      </c>
      <c r="B88" s="27" t="s">
        <v>151</v>
      </c>
      <c r="C88" s="28" t="s">
        <v>274</v>
      </c>
      <c r="D88" s="29" t="s">
        <v>275</v>
      </c>
      <c r="E88" s="30">
        <v>2</v>
      </c>
      <c r="F88" s="31" t="s">
        <v>197</v>
      </c>
      <c r="H88" s="32">
        <f>ROUND(E88*G88,2)</f>
        <v>0</v>
      </c>
      <c r="J88" s="32">
        <f>ROUND(E88*G88,2)</f>
        <v>0</v>
      </c>
      <c r="L88" s="33">
        <f>E88*K88</f>
        <v>0</v>
      </c>
      <c r="N88" s="30">
        <f>E88*M88</f>
        <v>0</v>
      </c>
      <c r="O88" s="31">
        <v>0</v>
      </c>
      <c r="P88" s="31" t="s">
        <v>89</v>
      </c>
      <c r="V88" s="34" t="s">
        <v>155</v>
      </c>
      <c r="X88" s="28" t="s">
        <v>276</v>
      </c>
      <c r="Y88" s="28" t="s">
        <v>274</v>
      </c>
      <c r="Z88" s="31" t="s">
        <v>157</v>
      </c>
      <c r="AJ88" s="6" t="s">
        <v>158</v>
      </c>
      <c r="AK88" s="6" t="s">
        <v>93</v>
      </c>
    </row>
    <row r="89" spans="1:37" ht="25.5">
      <c r="A89" s="26">
        <v>54</v>
      </c>
      <c r="B89" s="27" t="s">
        <v>151</v>
      </c>
      <c r="C89" s="28" t="s">
        <v>277</v>
      </c>
      <c r="D89" s="29" t="s">
        <v>278</v>
      </c>
      <c r="E89" s="30">
        <v>2</v>
      </c>
      <c r="F89" s="31" t="s">
        <v>154</v>
      </c>
      <c r="H89" s="32">
        <f>ROUND(E89*G89,2)</f>
        <v>0</v>
      </c>
      <c r="J89" s="32">
        <f>ROUND(E89*G89,2)</f>
        <v>0</v>
      </c>
      <c r="L89" s="33">
        <f>E89*K89</f>
        <v>0</v>
      </c>
      <c r="N89" s="30">
        <f>E89*M89</f>
        <v>0</v>
      </c>
      <c r="O89" s="31">
        <v>0</v>
      </c>
      <c r="P89" s="31" t="s">
        <v>89</v>
      </c>
      <c r="V89" s="34" t="s">
        <v>155</v>
      </c>
      <c r="X89" s="28" t="s">
        <v>279</v>
      </c>
      <c r="Y89" s="28" t="s">
        <v>277</v>
      </c>
      <c r="Z89" s="31" t="s">
        <v>157</v>
      </c>
      <c r="AJ89" s="6" t="s">
        <v>158</v>
      </c>
      <c r="AK89" s="6" t="s">
        <v>93</v>
      </c>
    </row>
    <row r="90" spans="1:37">
      <c r="A90" s="26">
        <v>55</v>
      </c>
      <c r="B90" s="27" t="s">
        <v>151</v>
      </c>
      <c r="C90" s="28" t="s">
        <v>280</v>
      </c>
      <c r="D90" s="29" t="s">
        <v>281</v>
      </c>
      <c r="E90" s="30">
        <v>2</v>
      </c>
      <c r="F90" s="31" t="s">
        <v>154</v>
      </c>
      <c r="H90" s="32">
        <f>ROUND(E90*G90,2)</f>
        <v>0</v>
      </c>
      <c r="J90" s="32">
        <f>ROUND(E90*G90,2)</f>
        <v>0</v>
      </c>
      <c r="K90" s="33">
        <v>8.0000000000000007E-5</v>
      </c>
      <c r="L90" s="33">
        <f>E90*K90</f>
        <v>1.6000000000000001E-4</v>
      </c>
      <c r="N90" s="30">
        <f>E90*M90</f>
        <v>0</v>
      </c>
      <c r="O90" s="31">
        <v>0</v>
      </c>
      <c r="P90" s="31" t="s">
        <v>89</v>
      </c>
      <c r="V90" s="34" t="s">
        <v>155</v>
      </c>
      <c r="X90" s="28" t="s">
        <v>280</v>
      </c>
      <c r="Y90" s="28" t="s">
        <v>280</v>
      </c>
      <c r="Z90" s="31" t="s">
        <v>157</v>
      </c>
      <c r="AJ90" s="6" t="s">
        <v>158</v>
      </c>
      <c r="AK90" s="6" t="s">
        <v>93</v>
      </c>
    </row>
    <row r="91" spans="1:37">
      <c r="A91" s="26">
        <v>56</v>
      </c>
      <c r="B91" s="27" t="s">
        <v>151</v>
      </c>
      <c r="C91" s="28" t="s">
        <v>282</v>
      </c>
      <c r="D91" s="29" t="s">
        <v>283</v>
      </c>
      <c r="E91" s="30">
        <v>2</v>
      </c>
      <c r="F91" s="31" t="s">
        <v>154</v>
      </c>
      <c r="H91" s="32">
        <f>ROUND(E91*G91,2)</f>
        <v>0</v>
      </c>
      <c r="J91" s="32">
        <f>ROUND(E91*G91,2)</f>
        <v>0</v>
      </c>
      <c r="K91" s="33">
        <v>9.0000000000000006E-5</v>
      </c>
      <c r="L91" s="33">
        <f>E91*K91</f>
        <v>1.8000000000000001E-4</v>
      </c>
      <c r="N91" s="30">
        <f>E91*M91</f>
        <v>0</v>
      </c>
      <c r="O91" s="31">
        <v>0</v>
      </c>
      <c r="P91" s="31" t="s">
        <v>89</v>
      </c>
      <c r="V91" s="34" t="s">
        <v>155</v>
      </c>
      <c r="X91" s="28" t="s">
        <v>284</v>
      </c>
      <c r="Y91" s="28" t="s">
        <v>282</v>
      </c>
      <c r="Z91" s="31" t="s">
        <v>157</v>
      </c>
      <c r="AJ91" s="6" t="s">
        <v>158</v>
      </c>
      <c r="AK91" s="6" t="s">
        <v>93</v>
      </c>
    </row>
    <row r="92" spans="1:37">
      <c r="A92" s="26">
        <v>57</v>
      </c>
      <c r="B92" s="27" t="s">
        <v>151</v>
      </c>
      <c r="C92" s="28" t="s">
        <v>285</v>
      </c>
      <c r="D92" s="29" t="s">
        <v>286</v>
      </c>
      <c r="E92" s="30">
        <v>1</v>
      </c>
      <c r="F92" s="31" t="s">
        <v>154</v>
      </c>
      <c r="H92" s="32">
        <f>ROUND(E92*G92,2)</f>
        <v>0</v>
      </c>
      <c r="J92" s="32">
        <f>ROUND(E92*G92,2)</f>
        <v>0</v>
      </c>
      <c r="K92" s="33">
        <v>9.0000000000000006E-5</v>
      </c>
      <c r="L92" s="33">
        <f>E92*K92</f>
        <v>9.0000000000000006E-5</v>
      </c>
      <c r="N92" s="30">
        <f>E92*M92</f>
        <v>0</v>
      </c>
      <c r="O92" s="31">
        <v>0</v>
      </c>
      <c r="P92" s="31" t="s">
        <v>89</v>
      </c>
      <c r="V92" s="34" t="s">
        <v>155</v>
      </c>
      <c r="X92" s="28" t="s">
        <v>287</v>
      </c>
      <c r="Y92" s="28" t="s">
        <v>285</v>
      </c>
      <c r="Z92" s="31" t="s">
        <v>157</v>
      </c>
      <c r="AJ92" s="6" t="s">
        <v>158</v>
      </c>
      <c r="AK92" s="6" t="s">
        <v>93</v>
      </c>
    </row>
    <row r="93" spans="1:37">
      <c r="A93" s="26">
        <v>58</v>
      </c>
      <c r="B93" s="27" t="s">
        <v>151</v>
      </c>
      <c r="C93" s="28" t="s">
        <v>288</v>
      </c>
      <c r="D93" s="29" t="s">
        <v>289</v>
      </c>
      <c r="E93" s="30">
        <v>1</v>
      </c>
      <c r="F93" s="31" t="s">
        <v>154</v>
      </c>
      <c r="H93" s="32">
        <f>ROUND(E93*G93,2)</f>
        <v>0</v>
      </c>
      <c r="J93" s="32">
        <f>ROUND(E93*G93,2)</f>
        <v>0</v>
      </c>
      <c r="K93" s="33">
        <v>9.0000000000000006E-5</v>
      </c>
      <c r="L93" s="33">
        <f>E93*K93</f>
        <v>9.0000000000000006E-5</v>
      </c>
      <c r="N93" s="30">
        <f>E93*M93</f>
        <v>0</v>
      </c>
      <c r="O93" s="31">
        <v>0</v>
      </c>
      <c r="P93" s="31" t="s">
        <v>89</v>
      </c>
      <c r="V93" s="34" t="s">
        <v>155</v>
      </c>
      <c r="X93" s="28" t="s">
        <v>290</v>
      </c>
      <c r="Y93" s="28" t="s">
        <v>288</v>
      </c>
      <c r="Z93" s="31" t="s">
        <v>157</v>
      </c>
      <c r="AJ93" s="6" t="s">
        <v>158</v>
      </c>
      <c r="AK93" s="6" t="s">
        <v>93</v>
      </c>
    </row>
    <row r="94" spans="1:37" ht="25.5">
      <c r="A94" s="26">
        <v>59</v>
      </c>
      <c r="B94" s="27" t="s">
        <v>151</v>
      </c>
      <c r="C94" s="28" t="s">
        <v>291</v>
      </c>
      <c r="D94" s="29" t="s">
        <v>292</v>
      </c>
      <c r="F94" s="31" t="s">
        <v>56</v>
      </c>
      <c r="H94" s="32">
        <f>ROUND(E94*G94,2)</f>
        <v>0</v>
      </c>
      <c r="J94" s="32">
        <f>ROUND(E94*G94,2)</f>
        <v>0</v>
      </c>
      <c r="L94" s="33">
        <f>E94*K94</f>
        <v>0</v>
      </c>
      <c r="N94" s="30">
        <f>E94*M94</f>
        <v>0</v>
      </c>
      <c r="O94" s="31">
        <v>0</v>
      </c>
      <c r="P94" s="31" t="s">
        <v>89</v>
      </c>
      <c r="V94" s="34" t="s">
        <v>155</v>
      </c>
      <c r="X94" s="28" t="s">
        <v>293</v>
      </c>
      <c r="Y94" s="28" t="s">
        <v>291</v>
      </c>
      <c r="Z94" s="31" t="s">
        <v>189</v>
      </c>
      <c r="AJ94" s="6" t="s">
        <v>158</v>
      </c>
      <c r="AK94" s="6" t="s">
        <v>93</v>
      </c>
    </row>
    <row r="95" spans="1:37">
      <c r="D95" s="69" t="s">
        <v>294</v>
      </c>
      <c r="E95" s="70">
        <f>J95</f>
        <v>0</v>
      </c>
      <c r="H95" s="70">
        <f>SUM(H74:H94)</f>
        <v>0</v>
      </c>
      <c r="I95" s="70">
        <f>SUM(I74:I94)</f>
        <v>0</v>
      </c>
      <c r="J95" s="70">
        <f>SUM(J74:J94)</f>
        <v>0</v>
      </c>
      <c r="L95" s="71">
        <f>SUM(L74:L94)</f>
        <v>0.11821000000000001</v>
      </c>
      <c r="N95" s="72">
        <f>SUM(N74:N94)</f>
        <v>4.5999999999999999E-2</v>
      </c>
      <c r="W95" s="35">
        <f>SUM(W74:W94)</f>
        <v>0</v>
      </c>
    </row>
    <row r="97" spans="4:23">
      <c r="D97" s="69" t="s">
        <v>295</v>
      </c>
      <c r="E97" s="70">
        <f>J97</f>
        <v>0</v>
      </c>
      <c r="H97" s="70">
        <f>+H55+H72+H95</f>
        <v>0</v>
      </c>
      <c r="I97" s="70">
        <f>+I55+I72+I95</f>
        <v>0</v>
      </c>
      <c r="J97" s="70">
        <f>+J55+J72+J95</f>
        <v>0</v>
      </c>
      <c r="L97" s="71">
        <f>+L55+L72+L95</f>
        <v>0.24948000000000001</v>
      </c>
      <c r="N97" s="72">
        <f>+N55+N72+N95</f>
        <v>4.8000000000000001E-2</v>
      </c>
      <c r="W97" s="35">
        <f>+W55+W72+W95</f>
        <v>0</v>
      </c>
    </row>
    <row r="99" spans="4:23">
      <c r="D99" s="73" t="s">
        <v>296</v>
      </c>
      <c r="E99" s="70">
        <f>J99</f>
        <v>0</v>
      </c>
      <c r="H99" s="70">
        <f>+H40+H97</f>
        <v>0</v>
      </c>
      <c r="I99" s="70">
        <f>+I40+I97</f>
        <v>0</v>
      </c>
      <c r="J99" s="70">
        <f>+J40+J97</f>
        <v>0</v>
      </c>
      <c r="L99" s="71">
        <f>+L40+L97</f>
        <v>0.52497231999999994</v>
      </c>
      <c r="N99" s="72">
        <f>+N40+N97</f>
        <v>0.24</v>
      </c>
      <c r="W99" s="35">
        <f>+W40+W97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3" customWidth="1"/>
    <col min="2" max="3" width="45.7109375" style="13" customWidth="1"/>
    <col min="4" max="4" width="11.28515625" style="14" customWidth="1"/>
    <col min="5" max="16384" width="9.140625" style="6"/>
  </cols>
  <sheetData>
    <row r="1" spans="1:6">
      <c r="A1" s="15" t="s">
        <v>70</v>
      </c>
      <c r="B1" s="16"/>
      <c r="C1" s="16"/>
      <c r="D1" s="17" t="s">
        <v>2</v>
      </c>
    </row>
    <row r="2" spans="1:6">
      <c r="A2" s="15" t="s">
        <v>72</v>
      </c>
      <c r="B2" s="16"/>
      <c r="C2" s="16"/>
      <c r="D2" s="17" t="s">
        <v>73</v>
      </c>
    </row>
    <row r="3" spans="1:6">
      <c r="A3" s="15" t="s">
        <v>13</v>
      </c>
      <c r="B3" s="16"/>
      <c r="C3" s="16"/>
      <c r="D3" s="17" t="s">
        <v>74</v>
      </c>
    </row>
    <row r="4" spans="1:6">
      <c r="A4" s="16"/>
      <c r="B4" s="16"/>
      <c r="C4" s="16"/>
      <c r="D4" s="16"/>
    </row>
    <row r="5" spans="1:6">
      <c r="A5" s="15" t="s">
        <v>75</v>
      </c>
      <c r="B5" s="16"/>
      <c r="C5" s="16"/>
      <c r="D5" s="16"/>
    </row>
    <row r="6" spans="1:6">
      <c r="A6" s="15" t="s">
        <v>76</v>
      </c>
      <c r="B6" s="16"/>
      <c r="C6" s="16"/>
      <c r="D6" s="16"/>
    </row>
    <row r="7" spans="1:6">
      <c r="A7" s="15" t="s">
        <v>77</v>
      </c>
      <c r="B7" s="16"/>
      <c r="C7" s="16"/>
      <c r="D7" s="16"/>
    </row>
    <row r="8" spans="1:6">
      <c r="A8" s="6" t="s">
        <v>78</v>
      </c>
      <c r="B8" s="18"/>
      <c r="C8" s="19"/>
      <c r="D8" s="20"/>
    </row>
    <row r="9" spans="1:6">
      <c r="A9" s="21" t="s">
        <v>65</v>
      </c>
      <c r="B9" s="21" t="s">
        <v>66</v>
      </c>
      <c r="C9" s="21" t="s">
        <v>67</v>
      </c>
      <c r="D9" s="22" t="s">
        <v>68</v>
      </c>
      <c r="F9" s="6" t="s">
        <v>297</v>
      </c>
    </row>
    <row r="10" spans="1:6">
      <c r="A10" s="23"/>
      <c r="B10" s="23"/>
      <c r="C10" s="24"/>
      <c r="D10" s="25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Gabriela Nagyová</cp:lastModifiedBy>
  <cp:revision>0</cp:revision>
  <cp:lastPrinted>2016-04-18T11:45:00Z</cp:lastPrinted>
  <dcterms:created xsi:type="dcterms:W3CDTF">2024-01-22T07:39:00Z</dcterms:created>
  <dcterms:modified xsi:type="dcterms:W3CDTF">2023-12-08T08:22:15Z</dcterms:modified>
</cp:coreProperties>
</file>