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ko\Acad-praca\850\899 - Šuty RTG Martin\ELEKTRO\"/>
    </mc:Choice>
  </mc:AlternateContent>
  <xr:revisionPtr revIDLastSave="0" documentId="13_ncr:1_{366A1882-9E6D-4982-B100-3DE217AE1E9E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Prehlad" sheetId="1" r:id="rId1"/>
    <sheet name="Stavba" sheetId="2" r:id="rId2"/>
  </sheets>
  <definedNames>
    <definedName name="Excel_BuiltIn_Print_Area_3">#REF!</definedName>
    <definedName name="Excel_BuiltIn_Print_Area_4">#REF!</definedName>
    <definedName name="Excel_BuiltIn_Print_Area_5">Prehlad!$A:$O</definedName>
    <definedName name="_xlnm.Print_Titles" localSheetId="0">Prehlad!$8:$10</definedName>
    <definedName name="_xlnm.Print_Area" localSheetId="1">Stavba!$A:$M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164" i="1" l="1"/>
  <c r="W162" i="1"/>
  <c r="W160" i="1"/>
  <c r="N160" i="1"/>
  <c r="H160" i="1"/>
  <c r="J159" i="1"/>
  <c r="I159" i="1"/>
  <c r="J158" i="1"/>
  <c r="I158" i="1"/>
  <c r="L157" i="1"/>
  <c r="J157" i="1"/>
  <c r="I157" i="1"/>
  <c r="L156" i="1"/>
  <c r="J156" i="1"/>
  <c r="I156" i="1"/>
  <c r="L155" i="1"/>
  <c r="J155" i="1"/>
  <c r="I155" i="1"/>
  <c r="L154" i="1"/>
  <c r="J154" i="1"/>
  <c r="I154" i="1"/>
  <c r="L153" i="1"/>
  <c r="L160" i="1" s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J160" i="1" s="1"/>
  <c r="I128" i="1"/>
  <c r="I160" i="1" s="1"/>
  <c r="W125" i="1"/>
  <c r="N125" i="1"/>
  <c r="L125" i="1"/>
  <c r="H125" i="1"/>
  <c r="J124" i="1"/>
  <c r="H124" i="1"/>
  <c r="J123" i="1"/>
  <c r="I123" i="1"/>
  <c r="J122" i="1"/>
  <c r="E125" i="1" s="1"/>
  <c r="I122" i="1"/>
  <c r="I125" i="1" s="1"/>
  <c r="W119" i="1"/>
  <c r="N119" i="1"/>
  <c r="L119" i="1"/>
  <c r="I119" i="1"/>
  <c r="J118" i="1"/>
  <c r="J119" i="1" s="1"/>
  <c r="H118" i="1"/>
  <c r="H119" i="1" s="1"/>
  <c r="W115" i="1"/>
  <c r="N115" i="1"/>
  <c r="J114" i="1"/>
  <c r="H114" i="1"/>
  <c r="J113" i="1"/>
  <c r="H113" i="1"/>
  <c r="J112" i="1"/>
  <c r="H112" i="1"/>
  <c r="J111" i="1"/>
  <c r="H111" i="1"/>
  <c r="J110" i="1"/>
  <c r="H110" i="1"/>
  <c r="L109" i="1"/>
  <c r="L115" i="1" s="1"/>
  <c r="J109" i="1"/>
  <c r="I109" i="1"/>
  <c r="I115" i="1" s="1"/>
  <c r="J108" i="1"/>
  <c r="H108" i="1"/>
  <c r="H115" i="1" s="1"/>
  <c r="W105" i="1"/>
  <c r="N105" i="1"/>
  <c r="L105" i="1"/>
  <c r="H105" i="1"/>
  <c r="J104" i="1"/>
  <c r="I104" i="1"/>
  <c r="J103" i="1"/>
  <c r="H103" i="1"/>
  <c r="J102" i="1"/>
  <c r="H102" i="1"/>
  <c r="J101" i="1"/>
  <c r="H101" i="1"/>
  <c r="J100" i="1"/>
  <c r="I100" i="1"/>
  <c r="J99" i="1"/>
  <c r="H99" i="1"/>
  <c r="J98" i="1"/>
  <c r="I98" i="1"/>
  <c r="J97" i="1"/>
  <c r="H97" i="1"/>
  <c r="J96" i="1"/>
  <c r="I96" i="1"/>
  <c r="J95" i="1"/>
  <c r="H95" i="1"/>
  <c r="J94" i="1"/>
  <c r="I94" i="1"/>
  <c r="J93" i="1"/>
  <c r="H93" i="1"/>
  <c r="J92" i="1"/>
  <c r="I92" i="1"/>
  <c r="J91" i="1"/>
  <c r="I91" i="1"/>
  <c r="J90" i="1"/>
  <c r="I90" i="1"/>
  <c r="J89" i="1"/>
  <c r="H89" i="1"/>
  <c r="J88" i="1"/>
  <c r="I88" i="1"/>
  <c r="J87" i="1"/>
  <c r="H87" i="1"/>
  <c r="J86" i="1"/>
  <c r="I86" i="1"/>
  <c r="J85" i="1"/>
  <c r="H85" i="1"/>
  <c r="J84" i="1"/>
  <c r="I84" i="1"/>
  <c r="J83" i="1"/>
  <c r="H83" i="1"/>
  <c r="J82" i="1"/>
  <c r="I82" i="1"/>
  <c r="J81" i="1"/>
  <c r="H81" i="1"/>
  <c r="J80" i="1"/>
  <c r="I80" i="1"/>
  <c r="J79" i="1"/>
  <c r="H79" i="1"/>
  <c r="J78" i="1"/>
  <c r="I78" i="1"/>
  <c r="J77" i="1"/>
  <c r="H77" i="1"/>
  <c r="J76" i="1"/>
  <c r="I76" i="1"/>
  <c r="J75" i="1"/>
  <c r="H75" i="1"/>
  <c r="J74" i="1"/>
  <c r="I74" i="1"/>
  <c r="I105" i="1" s="1"/>
  <c r="J73" i="1"/>
  <c r="J105" i="1" s="1"/>
  <c r="H73" i="1"/>
  <c r="W70" i="1"/>
  <c r="N70" i="1"/>
  <c r="L70" i="1"/>
  <c r="J69" i="1"/>
  <c r="I69" i="1"/>
  <c r="J68" i="1"/>
  <c r="H68" i="1"/>
  <c r="J67" i="1"/>
  <c r="I67" i="1"/>
  <c r="J66" i="1"/>
  <c r="I66" i="1"/>
  <c r="J65" i="1"/>
  <c r="H65" i="1"/>
  <c r="J64" i="1"/>
  <c r="I64" i="1"/>
  <c r="J63" i="1"/>
  <c r="I63" i="1"/>
  <c r="J62" i="1"/>
  <c r="H62" i="1"/>
  <c r="J61" i="1"/>
  <c r="I61" i="1"/>
  <c r="J60" i="1"/>
  <c r="H60" i="1"/>
  <c r="J59" i="1"/>
  <c r="I59" i="1"/>
  <c r="J58" i="1"/>
  <c r="H58" i="1"/>
  <c r="J57" i="1"/>
  <c r="I57" i="1"/>
  <c r="J56" i="1"/>
  <c r="H56" i="1"/>
  <c r="J55" i="1"/>
  <c r="I55" i="1"/>
  <c r="J54" i="1"/>
  <c r="H54" i="1"/>
  <c r="J53" i="1"/>
  <c r="I53" i="1"/>
  <c r="J52" i="1"/>
  <c r="H52" i="1"/>
  <c r="J51" i="1"/>
  <c r="I51" i="1"/>
  <c r="J50" i="1"/>
  <c r="H50" i="1"/>
  <c r="J49" i="1"/>
  <c r="I49" i="1"/>
  <c r="J48" i="1"/>
  <c r="H48" i="1"/>
  <c r="J47" i="1"/>
  <c r="I47" i="1"/>
  <c r="J46" i="1"/>
  <c r="H46" i="1"/>
  <c r="J45" i="1"/>
  <c r="I45" i="1"/>
  <c r="J44" i="1"/>
  <c r="H44" i="1"/>
  <c r="J43" i="1"/>
  <c r="I43" i="1"/>
  <c r="J42" i="1"/>
  <c r="H42" i="1"/>
  <c r="J41" i="1"/>
  <c r="I41" i="1"/>
  <c r="J40" i="1"/>
  <c r="H40" i="1"/>
  <c r="J39" i="1"/>
  <c r="I39" i="1"/>
  <c r="J38" i="1"/>
  <c r="H38" i="1"/>
  <c r="J37" i="1"/>
  <c r="I37" i="1"/>
  <c r="J36" i="1"/>
  <c r="E70" i="1" s="1"/>
  <c r="H36" i="1"/>
  <c r="J35" i="1"/>
  <c r="I35" i="1"/>
  <c r="I70" i="1" s="1"/>
  <c r="J34" i="1"/>
  <c r="J70" i="1" s="1"/>
  <c r="H34" i="1"/>
  <c r="H70" i="1" s="1"/>
  <c r="W31" i="1"/>
  <c r="L31" i="1"/>
  <c r="J31" i="1"/>
  <c r="I31" i="1"/>
  <c r="N30" i="1"/>
  <c r="L30" i="1"/>
  <c r="J30" i="1"/>
  <c r="E31" i="1" s="1"/>
  <c r="H30" i="1"/>
  <c r="N29" i="1"/>
  <c r="N162" i="1" s="1"/>
  <c r="L29" i="1"/>
  <c r="J29" i="1"/>
  <c r="H29" i="1"/>
  <c r="H31" i="1" s="1"/>
  <c r="W26" i="1"/>
  <c r="N26" i="1"/>
  <c r="L25" i="1"/>
  <c r="J25" i="1"/>
  <c r="I25" i="1"/>
  <c r="L24" i="1"/>
  <c r="J24" i="1"/>
  <c r="I24" i="1"/>
  <c r="J23" i="1"/>
  <c r="H23" i="1"/>
  <c r="L22" i="1"/>
  <c r="J22" i="1"/>
  <c r="I22" i="1"/>
  <c r="L21" i="1"/>
  <c r="L26" i="1" s="1"/>
  <c r="J21" i="1"/>
  <c r="I21" i="1"/>
  <c r="I162" i="1" s="1"/>
  <c r="J20" i="1"/>
  <c r="H20" i="1"/>
  <c r="L19" i="1"/>
  <c r="L162" i="1" s="1"/>
  <c r="J19" i="1"/>
  <c r="I19" i="1"/>
  <c r="J18" i="1"/>
  <c r="H18" i="1"/>
  <c r="J17" i="1"/>
  <c r="J26" i="1" s="1"/>
  <c r="I17" i="1"/>
  <c r="J16" i="1"/>
  <c r="H16" i="1"/>
  <c r="J15" i="1"/>
  <c r="I15" i="1"/>
  <c r="I164" i="1" s="1"/>
  <c r="J14" i="1"/>
  <c r="E26" i="1" s="1"/>
  <c r="H14" i="1"/>
  <c r="H26" i="1" s="1"/>
  <c r="D8" i="1"/>
  <c r="J115" i="1" l="1"/>
  <c r="E164" i="1"/>
  <c r="I26" i="1"/>
  <c r="E119" i="1"/>
  <c r="J125" i="1"/>
  <c r="E162" i="1"/>
  <c r="H164" i="1"/>
  <c r="E115" i="1"/>
  <c r="N31" i="1"/>
  <c r="E105" i="1"/>
  <c r="E160" i="1"/>
  <c r="H162" i="1"/>
  <c r="J164" i="1"/>
  <c r="J162" i="1"/>
  <c r="L164" i="1"/>
  <c r="N164" i="1"/>
</calcChain>
</file>

<file path=xl/sharedStrings.xml><?xml version="1.0" encoding="utf-8"?>
<sst xmlns="http://schemas.openxmlformats.org/spreadsheetml/2006/main" count="1982" uniqueCount="802">
  <si>
    <t xml:space="preserve">Odberateľ: </t>
  </si>
  <si>
    <t>Spracoval: Ing:Kaleta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</si>
  <si>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</si>
  <si>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</si>
  <si>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</si>
  <si>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</si>
  <si>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</si>
  <si>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</si>
  <si>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</si>
  <si>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</si>
  <si>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 xml:space="preserve">JKSO : </t>
  </si>
  <si>
    <t>Rozpočet</t>
  </si>
  <si>
    <t>Prehľad rozpočtových nákladov v</t>
  </si>
  <si>
    <t>EUR</t>
  </si>
  <si>
    <t xml:space="preserve">Dodávateľ: </t>
  </si>
  <si>
    <t>Dátum: 17.12.2023</t>
  </si>
  <si>
    <t>Čerpanie</t>
  </si>
  <si>
    <t>Súpis vykonaných prác a dodávok v</t>
  </si>
  <si>
    <t>za obdobie</t>
  </si>
  <si>
    <t>Mesiac 2015</t>
  </si>
  <si>
    <t>VK</t>
  </si>
  <si>
    <t>Prehľad kalkulovaných nákladov v</t>
  </si>
  <si>
    <t>Stavba : Stavebná pripravenosť pre montáž RTG prístroja NR SYS C400 NA I.NP UNM, Martin</t>
  </si>
  <si>
    <t>VF</t>
  </si>
  <si>
    <t>Objekt : Stavebné úpravy RTG</t>
  </si>
  <si>
    <t>OP</t>
  </si>
  <si>
    <t>Súpis plánovaných prác a dodávok v</t>
  </si>
  <si>
    <t>N</t>
  </si>
  <si>
    <t>Ing. Gabriel Kaleta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</si>
  <si>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</si>
  <si>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</si>
  <si>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</si>
  <si>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</si>
  <si>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</si>
  <si>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</si>
  <si>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</si>
  <si>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</si>
  <si>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</si>
  <si>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</si>
  <si>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</si>
  <si>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</si>
  <si>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</si>
  <si>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</si>
  <si>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</si>
  <si>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</si>
  <si>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</si>
  <si>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</si>
  <si>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</si>
  <si>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</si>
  <si>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</si>
  <si>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</si>
  <si>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</si>
  <si>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</si>
  <si>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</si>
  <si>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</si>
  <si>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</si>
  <si>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Lev1</t>
  </si>
  <si>
    <t>Lev2</t>
  </si>
  <si>
    <t>Lev3</t>
  </si>
  <si>
    <t>číslo</t>
  </si>
  <si>
    <t>cenníka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</si>
  <si>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</si>
  <si>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</si>
  <si>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</si>
  <si>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</si>
  <si>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</si>
  <si>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</si>
  <si>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</si>
  <si>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</si>
  <si>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zostatok</t>
  </si>
  <si>
    <t>z režimu stavba</t>
  </si>
  <si>
    <t>položky</t>
  </si>
  <si>
    <t>pre tlač</t>
  </si>
  <si>
    <t>produkcie</t>
  </si>
  <si>
    <t>ceny</t>
  </si>
  <si>
    <t>pre KL</t>
  </si>
  <si>
    <t>pozícia</t>
  </si>
  <si>
    <t>21</t>
  </si>
  <si>
    <t>M21 - 155 Elektromontáže</t>
  </si>
  <si>
    <t>21-10</t>
  </si>
  <si>
    <t>Svietidlá</t>
  </si>
  <si>
    <t xml:space="preserve">    1  </t>
  </si>
  <si>
    <t>921</t>
  </si>
  <si>
    <t>210200618</t>
  </si>
  <si>
    <t>Montáž, svietidlo, vstavaný LED panel IP20-44, 600x600 (mm)</t>
  </si>
  <si>
    <t>kus</t>
  </si>
  <si>
    <t xml:space="preserve"> 21/21-10/001       </t>
  </si>
  <si>
    <t>M</t>
  </si>
  <si>
    <t xml:space="preserve">74332-0618          </t>
  </si>
  <si>
    <t>45.31.1*</t>
  </si>
  <si>
    <t>MK</t>
  </si>
  <si>
    <t>S</t>
  </si>
  <si>
    <t>21/</t>
  </si>
  <si>
    <t>21/21-10/</t>
  </si>
  <si>
    <t xml:space="preserve">    2  </t>
  </si>
  <si>
    <t>MAT</t>
  </si>
  <si>
    <t>348124P711-01</t>
  </si>
  <si>
    <t>A-Svietidlo vstavané [600x600] LED panel 29W, 3600lm, 4000K Napr : RC132V G4 LED34S/830 PSU W60L60 OC, IP44</t>
  </si>
  <si>
    <t xml:space="preserve"> 21/21-10/002       </t>
  </si>
  <si>
    <t>D</t>
  </si>
  <si>
    <t xml:space="preserve">348124P711          </t>
  </si>
  <si>
    <t xml:space="preserve">  .  .  </t>
  </si>
  <si>
    <t xml:space="preserve">911401878680        </t>
  </si>
  <si>
    <t>MZ</t>
  </si>
  <si>
    <t xml:space="preserve">    3  </t>
  </si>
  <si>
    <t>210200512</t>
  </si>
  <si>
    <t>Montáž, svietidlo, vstavaný LED panel IP20-44, 225x225, D225 (mm)</t>
  </si>
  <si>
    <t xml:space="preserve"> 21/21-10/003       </t>
  </si>
  <si>
    <t xml:space="preserve">74332-0512          </t>
  </si>
  <si>
    <t xml:space="preserve">    4  </t>
  </si>
  <si>
    <t>348030P708-01</t>
  </si>
  <si>
    <t>B - Svietidlo downlight [D215] LED 24W, 2100lm, stmievatľné napr.: DN145B LED20S/830 PSD WH,  DALI, IP44</t>
  </si>
  <si>
    <t xml:space="preserve"> 21/21-10/004       </t>
  </si>
  <si>
    <t xml:space="preserve">348030P708          </t>
  </si>
  <si>
    <t xml:space="preserve">910500465903        </t>
  </si>
  <si>
    <t xml:space="preserve">    5  </t>
  </si>
  <si>
    <t>210200502</t>
  </si>
  <si>
    <t>Montáž, LED svietidlo, prisadený panel IP20-44, 225x225, D225 (mm)</t>
  </si>
  <si>
    <t xml:space="preserve"> 21/21-10/005       </t>
  </si>
  <si>
    <t xml:space="preserve">74332-0502          </t>
  </si>
  <si>
    <t xml:space="preserve">    6  </t>
  </si>
  <si>
    <t>34891229295</t>
  </si>
  <si>
    <t>C - Svietidlo stropné LED 25W  2200lm/830 1x25W, 4000 K s čidlom</t>
  </si>
  <si>
    <t>ks</t>
  </si>
  <si>
    <t xml:space="preserve"> 21/21-10/006       </t>
  </si>
  <si>
    <t xml:space="preserve">                    </t>
  </si>
  <si>
    <t>31.50.34</t>
  </si>
  <si>
    <t xml:space="preserve">    7  </t>
  </si>
  <si>
    <t>211200101</t>
  </si>
  <si>
    <t>Montáž, svietidlo núdzové, IP20-44</t>
  </si>
  <si>
    <t xml:space="preserve"> 21/21-10/007       </t>
  </si>
  <si>
    <t xml:space="preserve">74331-0101          </t>
  </si>
  <si>
    <t xml:space="preserve">    8  </t>
  </si>
  <si>
    <t>34891210365</t>
  </si>
  <si>
    <t>N -  Svietidlo núdzové 3x1W s piktogramom  LED  IP20, 3 hod</t>
  </si>
  <si>
    <t xml:space="preserve"> 21/21-10/008       </t>
  </si>
  <si>
    <t xml:space="preserve">    9  </t>
  </si>
  <si>
    <t>34891229311-01</t>
  </si>
  <si>
    <t>N1 - Antipanikové núdzové svietidlo LED 3x1W , 3 hod</t>
  </si>
  <si>
    <t xml:space="preserve"> 21/21-10/009       </t>
  </si>
  <si>
    <t xml:space="preserve">   10  </t>
  </si>
  <si>
    <t>210203701</t>
  </si>
  <si>
    <t>Montáž výstražného svietidla</t>
  </si>
  <si>
    <t xml:space="preserve"> 21/21-10/021       </t>
  </si>
  <si>
    <t xml:space="preserve">74335-3701          </t>
  </si>
  <si>
    <t xml:space="preserve">   11  </t>
  </si>
  <si>
    <t>348912209629</t>
  </si>
  <si>
    <t>Výstražné svietidlo   - Pozor žiarenie</t>
  </si>
  <si>
    <t xml:space="preserve"> 21/21-10/022       </t>
  </si>
  <si>
    <t xml:space="preserve">   12  </t>
  </si>
  <si>
    <t>348912209630</t>
  </si>
  <si>
    <t>Výstražné svietidlo biele -  RTG V PREVÁDZKE !</t>
  </si>
  <si>
    <t xml:space="preserve"> 21/21-10/023       </t>
  </si>
  <si>
    <t>Svietidlá spolu:</t>
  </si>
  <si>
    <t>21-14</t>
  </si>
  <si>
    <t>Sekanie</t>
  </si>
  <si>
    <t xml:space="preserve">   13  </t>
  </si>
  <si>
    <t>013</t>
  </si>
  <si>
    <t>974031121</t>
  </si>
  <si>
    <t>Vysekanie rýh v tehelnom murive hl. do 3 cm š. do 3 cm</t>
  </si>
  <si>
    <t>m</t>
  </si>
  <si>
    <t xml:space="preserve"> 21/21-14/001       </t>
  </si>
  <si>
    <t>E</t>
  </si>
  <si>
    <t xml:space="preserve">97403-1121          </t>
  </si>
  <si>
    <t>45.11.11</t>
  </si>
  <si>
    <t>EK</t>
  </si>
  <si>
    <t>21/21-14/</t>
  </si>
  <si>
    <t xml:space="preserve">   14  </t>
  </si>
  <si>
    <t>973031616</t>
  </si>
  <si>
    <t>Vysek. kapies pre špalíky v murive z tehál do 10 x 10 x 5 cm</t>
  </si>
  <si>
    <t xml:space="preserve"> 21/21-14/003       </t>
  </si>
  <si>
    <t xml:space="preserve">97303-1616          </t>
  </si>
  <si>
    <t>Sekanie spolu:</t>
  </si>
  <si>
    <t>21-15</t>
  </si>
  <si>
    <t>Káble a vodiče</t>
  </si>
  <si>
    <t xml:space="preserve">   15  </t>
  </si>
  <si>
    <t>210880167</t>
  </si>
  <si>
    <t>Montáž, bezhalogénový vodič Cu plný drôt, uložený pevne V07G-U, CXKE, CHKE, N2XH, NHXH 6</t>
  </si>
  <si>
    <t xml:space="preserve"> 21/21-15/001       </t>
  </si>
  <si>
    <t xml:space="preserve">74221-0167          </t>
  </si>
  <si>
    <t>21/21-15/</t>
  </si>
  <si>
    <t xml:space="preserve">   16  </t>
  </si>
  <si>
    <t>341023E527-01</t>
  </si>
  <si>
    <t>Vodič 1-žilový bezhalogénový Cu 1kV, drôt : CXKH-R- J 1x6 B2ca-s1,d0,a1</t>
  </si>
  <si>
    <t xml:space="preserve"> 21/21-15/002       </t>
  </si>
  <si>
    <t xml:space="preserve">341023E527          </t>
  </si>
  <si>
    <t>31.30.13</t>
  </si>
  <si>
    <t xml:space="preserve">N2XH 6              </t>
  </si>
  <si>
    <t xml:space="preserve">   17  </t>
  </si>
  <si>
    <t>210880170</t>
  </si>
  <si>
    <t>Montáž, bezhalogénový vodič Cu lanové jadro, uložený pevne V07G-K, CXKE, CHKE, N2XH, NHXH 25</t>
  </si>
  <si>
    <t xml:space="preserve"> 21/21-15/003       </t>
  </si>
  <si>
    <t xml:space="preserve">74221-0170          </t>
  </si>
  <si>
    <t xml:space="preserve">   18  </t>
  </si>
  <si>
    <t>341023N513</t>
  </si>
  <si>
    <t>Kábel 1-žilový bezhalogénový Cu 1kV : NOPOVIC® 1-CXKH-R-J 1x25 B2ca-s1,d0,a1 lano (RMV)</t>
  </si>
  <si>
    <t xml:space="preserve"> 21/21-15/004       </t>
  </si>
  <si>
    <t xml:space="preserve">341023N513          </t>
  </si>
  <si>
    <t xml:space="preserve">1-CXKH-R-J 1x25     </t>
  </si>
  <si>
    <t xml:space="preserve">   19  </t>
  </si>
  <si>
    <t>210880301</t>
  </si>
  <si>
    <t>Montáž, bezhalogénový kábel Cu 750V uložený pevne CXKE, CHKE, N2XH, NHXH 2x1,5-4</t>
  </si>
  <si>
    <t xml:space="preserve"> 21/21-15/0041      </t>
  </si>
  <si>
    <t xml:space="preserve">74221-0301          </t>
  </si>
  <si>
    <t xml:space="preserve">   20  </t>
  </si>
  <si>
    <t>341222E013</t>
  </si>
  <si>
    <t>Kábel bezhalogénový Cu 1kV : N2XH-O 2x1,5 B2ca-s1,d0,a1</t>
  </si>
  <si>
    <t xml:space="preserve"> 21/21-15/0042      </t>
  </si>
  <si>
    <t xml:space="preserve">341222E013          </t>
  </si>
  <si>
    <t xml:space="preserve">N2XH 2x1,5          </t>
  </si>
  <si>
    <t xml:space="preserve">   21  </t>
  </si>
  <si>
    <t>210880305</t>
  </si>
  <si>
    <t>Montáž, bezhalogénový kábel Cu 750V uložený pevne CXKE, CHKE, N2XH, NHXH 3x1,5</t>
  </si>
  <si>
    <t xml:space="preserve"> 21/21-15/005       </t>
  </si>
  <si>
    <t xml:space="preserve">74221-0305          </t>
  </si>
  <si>
    <t xml:space="preserve">   22  </t>
  </si>
  <si>
    <t>341222E113</t>
  </si>
  <si>
    <t>Kábel bezhalogénový Cu 1kV : N2XH-O 3x1,5 B2ca-s1,d0,a1</t>
  </si>
  <si>
    <t xml:space="preserve"> 21/21-15/006       </t>
  </si>
  <si>
    <t xml:space="preserve">341222E113          </t>
  </si>
  <si>
    <t xml:space="preserve">N2XH 3x1,5          </t>
  </si>
  <si>
    <t xml:space="preserve">   23  </t>
  </si>
  <si>
    <t xml:space="preserve"> 21/21-15/007       </t>
  </si>
  <si>
    <t xml:space="preserve">   24  </t>
  </si>
  <si>
    <t>341222E112</t>
  </si>
  <si>
    <t>Kábel bezhalogénový Cu 1kV : N2XH-J 3x1,5 B2ca-s1,d0,a1</t>
  </si>
  <si>
    <t xml:space="preserve"> 21/21-15/008       </t>
  </si>
  <si>
    <t xml:space="preserve">341222E112          </t>
  </si>
  <si>
    <t xml:space="preserve">   25  </t>
  </si>
  <si>
    <t>210880306</t>
  </si>
  <si>
    <t>Montáž, bezhalogénový kábel Cu 750V uložený pevne CXKE, CHKE, N2XH, NHXH 3x2,5</t>
  </si>
  <si>
    <t xml:space="preserve"> 21/21-15/009       </t>
  </si>
  <si>
    <t xml:space="preserve">74221-0306          </t>
  </si>
  <si>
    <t xml:space="preserve">   26  </t>
  </si>
  <si>
    <t>341222E122</t>
  </si>
  <si>
    <t>Kábel bezhalogénový Cu 1kV : N2XH-J 3x2,5 B2ca-s1,d0,a1</t>
  </si>
  <si>
    <t xml:space="preserve"> 21/21-15/010       </t>
  </si>
  <si>
    <t xml:space="preserve">341222E122          </t>
  </si>
  <si>
    <t xml:space="preserve">N2XH 3x2,5          </t>
  </si>
  <si>
    <t xml:space="preserve">   27  </t>
  </si>
  <si>
    <t>210880315</t>
  </si>
  <si>
    <t>Montáž, bezhalogénový kábel Cu 750V uložený pevne CXKE, CHKE, N2XH, NHXH 5x1,5</t>
  </si>
  <si>
    <t xml:space="preserve"> 21/21-15/011       </t>
  </si>
  <si>
    <t xml:space="preserve">74221-0315          </t>
  </si>
  <si>
    <t xml:space="preserve">   28  </t>
  </si>
  <si>
    <t>341222E312</t>
  </si>
  <si>
    <t>Kábel bezhalogénový Cu 1kV : N2XH-J 5x1,5 B2ca-s1,d0,a1</t>
  </si>
  <si>
    <t xml:space="preserve"> 21/21-15/012       </t>
  </si>
  <si>
    <t xml:space="preserve">341222E312          </t>
  </si>
  <si>
    <t xml:space="preserve">N2XH 5x1,5          </t>
  </si>
  <si>
    <t xml:space="preserve">   29  </t>
  </si>
  <si>
    <t xml:space="preserve"> 21/21-15/021       </t>
  </si>
  <si>
    <t xml:space="preserve">   30  </t>
  </si>
  <si>
    <t>341228E110</t>
  </si>
  <si>
    <t>Kábel bezhalogénový Cu 1kV : 1-CXKH-V-J 3x1,5 P60-R B2ca-s1,d0,a1</t>
  </si>
  <si>
    <t xml:space="preserve">341228E110          </t>
  </si>
  <si>
    <t xml:space="preserve">CXKH-V 3x1,5        </t>
  </si>
  <si>
    <t xml:space="preserve">   31  </t>
  </si>
  <si>
    <t>210880452</t>
  </si>
  <si>
    <t>Montáž, bezhalogénový kábel Cu 1kV uložený pevne CXKE, CHKE, N2XH, NHXH 5x50</t>
  </si>
  <si>
    <t xml:space="preserve"> 21/21-15/022       </t>
  </si>
  <si>
    <t xml:space="preserve">74221-0452          </t>
  </si>
  <si>
    <t xml:space="preserve">   32  </t>
  </si>
  <si>
    <t>341320N220</t>
  </si>
  <si>
    <t>Kábel bezhalogénový Cu 1kV : NOPOVIC® 1-CXKH-R-J 5x50 B2ca-s1,d0,a1 lano (SM)</t>
  </si>
  <si>
    <t xml:space="preserve"> 21/21-15/023       </t>
  </si>
  <si>
    <t xml:space="preserve">341320N220          </t>
  </si>
  <si>
    <t xml:space="preserve">1-CXKH-R 5x50       </t>
  </si>
  <si>
    <t xml:space="preserve">   33  </t>
  </si>
  <si>
    <t>210802432-R</t>
  </si>
  <si>
    <t>Montáž, šnúra gumená 750V, lanové jadro, voľne uložená H07RN-F (CGSG) 5x16</t>
  </si>
  <si>
    <t xml:space="preserve"> 21/21-15/024       </t>
  </si>
  <si>
    <t xml:space="preserve">74221-2432          </t>
  </si>
  <si>
    <t xml:space="preserve">   34  </t>
  </si>
  <si>
    <t>341515M184</t>
  </si>
  <si>
    <t>Kábel ohybný gumený Cu 750V : (CGTG) H07RN-F 5G25</t>
  </si>
  <si>
    <t xml:space="preserve"> 21/21-15/025       </t>
  </si>
  <si>
    <t xml:space="preserve">341515M184          </t>
  </si>
  <si>
    <t xml:space="preserve">H07RN-F 5x25        </t>
  </si>
  <si>
    <t xml:space="preserve">   35  </t>
  </si>
  <si>
    <t>210010102</t>
  </si>
  <si>
    <t>Montáž el-inšt lišty (plast) vrátane spojok, ohybov, rohov, bez krabíc, šírka nad 20 do 40mm</t>
  </si>
  <si>
    <t xml:space="preserve"> 21/21-15/026       </t>
  </si>
  <si>
    <t xml:space="preserve">74213-0102          </t>
  </si>
  <si>
    <t xml:space="preserve">   36  </t>
  </si>
  <si>
    <t>345710K545</t>
  </si>
  <si>
    <t>Lišta el-inšt PVC hranatá : LHD 40x40HF HD (šxv) bezhalogénová, biela</t>
  </si>
  <si>
    <t xml:space="preserve"> 21/21-15/027       </t>
  </si>
  <si>
    <t xml:space="preserve">345710K545          </t>
  </si>
  <si>
    <t>31.20.27</t>
  </si>
  <si>
    <t xml:space="preserve">8595057657199       </t>
  </si>
  <si>
    <t xml:space="preserve">   37  </t>
  </si>
  <si>
    <t>210010106</t>
  </si>
  <si>
    <t>Montáž el-inšt parapetného kanála (plast) vrátane spojok, ohybov, rohov, bez krabíc, šírka 80 až 100mm</t>
  </si>
  <si>
    <t xml:space="preserve"> 21/21-15/028       </t>
  </si>
  <si>
    <t xml:space="preserve">74213-0106          </t>
  </si>
  <si>
    <t xml:space="preserve">   38  </t>
  </si>
  <si>
    <t>345711K052</t>
  </si>
  <si>
    <t>Kanál el-inšt PVC : EKD 80x40 HD (šxv) biely , bezhalogénový</t>
  </si>
  <si>
    <t xml:space="preserve"> 21/21-15/029       </t>
  </si>
  <si>
    <t xml:space="preserve">345711K052          </t>
  </si>
  <si>
    <t xml:space="preserve">8595057690455       </t>
  </si>
  <si>
    <t xml:space="preserve">   39  </t>
  </si>
  <si>
    <t>210010107</t>
  </si>
  <si>
    <t>Montáž el-inšt parapetného kanála (plast) vrátane spojok, ohybov, rohov, bez krabíc, šírka 110 až 220mm</t>
  </si>
  <si>
    <t xml:space="preserve"> 21/21-15/030       </t>
  </si>
  <si>
    <t xml:space="preserve">74213-0107          </t>
  </si>
  <si>
    <t xml:space="preserve">   40  </t>
  </si>
  <si>
    <t>345711K036</t>
  </si>
  <si>
    <t>Kanál el-inšt PVC 200x100 (šxv) biely</t>
  </si>
  <si>
    <t xml:space="preserve"> 21/21-15/031       </t>
  </si>
  <si>
    <t xml:space="preserve">345711K035          </t>
  </si>
  <si>
    <t xml:space="preserve">EKE 180X60 HD       </t>
  </si>
  <si>
    <t xml:space="preserve">   41  </t>
  </si>
  <si>
    <t>210020302</t>
  </si>
  <si>
    <t>Montáž káblového žľabu, výška bočnice 50, š.62 (mm), vrátane kolien, T-kusov, s podperami</t>
  </si>
  <si>
    <t xml:space="preserve"> 21/21-15/035       </t>
  </si>
  <si>
    <t xml:space="preserve">74214-0302          </t>
  </si>
  <si>
    <t xml:space="preserve">   42  </t>
  </si>
  <si>
    <t>5534702A02</t>
  </si>
  <si>
    <t>Káblový žľab s integr. spojkou MARS, šírka 62 : NKZI 50X62X0.70 S, výška bočnice [50] dierovaný, zink. Sendzimir (S)</t>
  </si>
  <si>
    <t xml:space="preserve"> 21/21-15/036       </t>
  </si>
  <si>
    <t xml:space="preserve">5534702A02          </t>
  </si>
  <si>
    <t>28.12.10</t>
  </si>
  <si>
    <t xml:space="preserve">8595057691902       </t>
  </si>
  <si>
    <t xml:space="preserve">   43  </t>
  </si>
  <si>
    <t>210010022</t>
  </si>
  <si>
    <t>Montáž el-inšt rúrky (plast) tuhá, uložená pevne D25 (d23)mm</t>
  </si>
  <si>
    <t xml:space="preserve"> 21/21-15/043       </t>
  </si>
  <si>
    <t xml:space="preserve">74211-0022          </t>
  </si>
  <si>
    <t xml:space="preserve">   44  </t>
  </si>
  <si>
    <t>345654I003</t>
  </si>
  <si>
    <t>Rúrka el-inšt PP tuhá 087217 : HFIRM Turbo 25, s hrdlom, bezhalogénová, svetlosivá</t>
  </si>
  <si>
    <t xml:space="preserve"> 21/21-15/044       </t>
  </si>
  <si>
    <t xml:space="preserve">345654I003          </t>
  </si>
  <si>
    <t xml:space="preserve">087217              </t>
  </si>
  <si>
    <t xml:space="preserve">   45  </t>
  </si>
  <si>
    <t>345659I143</t>
  </si>
  <si>
    <t>Príchytka PC (klip) s čelusťami 041429 : HFCL 25, bezhalogénová, svetlosivá</t>
  </si>
  <si>
    <t xml:space="preserve"> 21/21-15/045       </t>
  </si>
  <si>
    <t xml:space="preserve">345659I143          </t>
  </si>
  <si>
    <t xml:space="preserve">041429              </t>
  </si>
  <si>
    <t xml:space="preserve">   46  </t>
  </si>
  <si>
    <t>211010002</t>
  </si>
  <si>
    <t>Osadenie plastovej "hmoždinky", vyvŕtanie diery D 8mm, do tvárnic a tehlového muriva</t>
  </si>
  <si>
    <t xml:space="preserve"> 21/21-15/046       </t>
  </si>
  <si>
    <t xml:space="preserve">74216-0002          </t>
  </si>
  <si>
    <t xml:space="preserve">   47  </t>
  </si>
  <si>
    <t>345955K032</t>
  </si>
  <si>
    <t>Držiak UDF 12</t>
  </si>
  <si>
    <t xml:space="preserve"> 21/21-15/047       </t>
  </si>
  <si>
    <t>25.24.26</t>
  </si>
  <si>
    <t xml:space="preserve">   48  </t>
  </si>
  <si>
    <t>345955K014</t>
  </si>
  <si>
    <t>Hmoždinka oceľová do betónu TRSO M8    (BAKS)</t>
  </si>
  <si>
    <t xml:space="preserve"> 21/21-15/048       </t>
  </si>
  <si>
    <t xml:space="preserve">   49  </t>
  </si>
  <si>
    <t>211010006</t>
  </si>
  <si>
    <t>Osadenie "hmoždinky", vyvŕtanie diery D 8mm, do muriva z ostro pálen. tehál, alebo stredne tvrdého kameňa</t>
  </si>
  <si>
    <t xml:space="preserve"> 21/21-15/049       </t>
  </si>
  <si>
    <t xml:space="preserve">74216-0006          </t>
  </si>
  <si>
    <t xml:space="preserve">   50  </t>
  </si>
  <si>
    <t>345955K001</t>
  </si>
  <si>
    <t>Hmoždinka PA plast : HM 8/1 (pre skrutky D4÷5/ &gt;45mm)</t>
  </si>
  <si>
    <t xml:space="preserve"> 21/21-15/050       </t>
  </si>
  <si>
    <t xml:space="preserve">345955K001          </t>
  </si>
  <si>
    <t xml:space="preserve">8595057605251       </t>
  </si>
  <si>
    <t>Káble a vodiče spolu:</t>
  </si>
  <si>
    <t>21-20</t>
  </si>
  <si>
    <t>Inštalačný materiál</t>
  </si>
  <si>
    <t xml:space="preserve">   51  </t>
  </si>
  <si>
    <t>210010301</t>
  </si>
  <si>
    <t>Montáž krabice do muriva 1-nás KP (68) bez zapojenia, prístrojová</t>
  </si>
  <si>
    <t xml:space="preserve"> 21/21-20/001       </t>
  </si>
  <si>
    <t xml:space="preserve">74212-0301          </t>
  </si>
  <si>
    <t>21/21-20/</t>
  </si>
  <si>
    <t xml:space="preserve">   52  </t>
  </si>
  <si>
    <t>345600K016</t>
  </si>
  <si>
    <t>Krabica KP prístrojová  1-nás ,bezhalogénová</t>
  </si>
  <si>
    <t xml:space="preserve"> 21/21-20/002       </t>
  </si>
  <si>
    <t xml:space="preserve">345600K016          </t>
  </si>
  <si>
    <t xml:space="preserve">8595057633957       </t>
  </si>
  <si>
    <t xml:space="preserve">   53  </t>
  </si>
  <si>
    <t>210010303</t>
  </si>
  <si>
    <t>Montáž krabice do muriva 4-5-nás KP (68) bez zapojenia, prístrojová</t>
  </si>
  <si>
    <t xml:space="preserve"> 21/21-20/005       </t>
  </si>
  <si>
    <t xml:space="preserve">74212-0303          </t>
  </si>
  <si>
    <t xml:space="preserve">   54  </t>
  </si>
  <si>
    <t>345600K204</t>
  </si>
  <si>
    <t>Krabica KP prístrojová 4-násobná , bezhalogénová</t>
  </si>
  <si>
    <t xml:space="preserve"> 21/21-20/006       </t>
  </si>
  <si>
    <t xml:space="preserve">345600K204          </t>
  </si>
  <si>
    <t xml:space="preserve">8595057632721       </t>
  </si>
  <si>
    <t xml:space="preserve">   55  </t>
  </si>
  <si>
    <t>210010321</t>
  </si>
  <si>
    <t>Montáž krabice do muriva KR (68) vrátane zapojenia, rozvodka s vekom a svorkovnicou</t>
  </si>
  <si>
    <t xml:space="preserve"> 21/21-20/0061      </t>
  </si>
  <si>
    <t xml:space="preserve">74212-0321          </t>
  </si>
  <si>
    <t xml:space="preserve">   56  </t>
  </si>
  <si>
    <t>345608K048</t>
  </si>
  <si>
    <t>Krabica KR 68 rozvodná bezhalogénová</t>
  </si>
  <si>
    <t xml:space="preserve"> 21/21-20/0062      </t>
  </si>
  <si>
    <t xml:space="preserve">345608K047          </t>
  </si>
  <si>
    <t xml:space="preserve">KOM 97HF FA         </t>
  </si>
  <si>
    <t xml:space="preserve">   57  </t>
  </si>
  <si>
    <t>210010322</t>
  </si>
  <si>
    <t>Montáž krabice do muriva KR (97) vrátane zapojenia, rozvodka s vekom a svorkovnicou</t>
  </si>
  <si>
    <t xml:space="preserve"> 21/21-20/0063      </t>
  </si>
  <si>
    <t xml:space="preserve">74212-0322          </t>
  </si>
  <si>
    <t xml:space="preserve">   58  </t>
  </si>
  <si>
    <t>345608K049</t>
  </si>
  <si>
    <t>Krabica KR 97 rozvodná bezhalogénová</t>
  </si>
  <si>
    <t xml:space="preserve"> 21/21-20/0064      </t>
  </si>
  <si>
    <t xml:space="preserve">   59  </t>
  </si>
  <si>
    <t>210010351</t>
  </si>
  <si>
    <t>Montáž krabice PO</t>
  </si>
  <si>
    <t xml:space="preserve"> 21/21-20/0065      </t>
  </si>
  <si>
    <t xml:space="preserve">74212-0351          </t>
  </si>
  <si>
    <t xml:space="preserve">   60  </t>
  </si>
  <si>
    <t>345620K614</t>
  </si>
  <si>
    <t>Krabica KR rozvodná uzatvorená IP66 : KSK 125 PO6P (126x126x74)vstupy (5x1,5÷6mm2) plast, požiarne odolná (PO) oranžová</t>
  </si>
  <si>
    <t xml:space="preserve"> 21/21-20/0066      </t>
  </si>
  <si>
    <t xml:space="preserve">345620K614          </t>
  </si>
  <si>
    <t xml:space="preserve">8595568924322       </t>
  </si>
  <si>
    <t xml:space="preserve">   61  </t>
  </si>
  <si>
    <t>210110041</t>
  </si>
  <si>
    <t>Montáž, spínač zapustený IP20, rad.1</t>
  </si>
  <si>
    <t xml:space="preserve"> 21/21-20/007       </t>
  </si>
  <si>
    <t xml:space="preserve">74311-0041          </t>
  </si>
  <si>
    <t xml:space="preserve">   62  </t>
  </si>
  <si>
    <t>345300A059</t>
  </si>
  <si>
    <t>Spínač jednopólový, 230V, 10A, zapustený, radenie 1, vrátane rámčeka , IP20</t>
  </si>
  <si>
    <t xml:space="preserve"> 21/21-20/008       </t>
  </si>
  <si>
    <t xml:space="preserve">345300A055          </t>
  </si>
  <si>
    <t>31.20.25</t>
  </si>
  <si>
    <t xml:space="preserve">   63  </t>
  </si>
  <si>
    <t>210110045</t>
  </si>
  <si>
    <t>Montáž, prepínač zapustený IP20, rad.6</t>
  </si>
  <si>
    <t xml:space="preserve"> 21/21-20/011       </t>
  </si>
  <si>
    <t xml:space="preserve">74311-0045          </t>
  </si>
  <si>
    <t xml:space="preserve">   64  </t>
  </si>
  <si>
    <t>345324A057</t>
  </si>
  <si>
    <t>Prepínač striedavý, 230V, 10A, zapustený, radenie 6, vrátane rámčeka, IP20</t>
  </si>
  <si>
    <t xml:space="preserve"> 21/21-20/012       </t>
  </si>
  <si>
    <t xml:space="preserve">345324A052          </t>
  </si>
  <si>
    <t xml:space="preserve">   65  </t>
  </si>
  <si>
    <t>210110092</t>
  </si>
  <si>
    <t>Montáž, stmievač zapustený do krabice, otočné ovládania osvetlenia, IP20</t>
  </si>
  <si>
    <t xml:space="preserve"> 21/21-20/013       </t>
  </si>
  <si>
    <t xml:space="preserve">74311-0092          </t>
  </si>
  <si>
    <t xml:space="preserve">   66  </t>
  </si>
  <si>
    <t>345440A051.</t>
  </si>
  <si>
    <t>Stmievač osvetlenia, otočný : 6599-0-2988 , (DALI)</t>
  </si>
  <si>
    <t xml:space="preserve"> 21/21-20/014       </t>
  </si>
  <si>
    <t xml:space="preserve">345440A051          </t>
  </si>
  <si>
    <t xml:space="preserve">6599-0-2988         </t>
  </si>
  <si>
    <t xml:space="preserve">   67  </t>
  </si>
  <si>
    <t>210111011</t>
  </si>
  <si>
    <t>Montáž, zásuvka zapustená IP20-40, x-násobná 10/16A - 250V, koncová</t>
  </si>
  <si>
    <t xml:space="preserve"> 21/21-20/020       </t>
  </si>
  <si>
    <t xml:space="preserve">74313-1011          </t>
  </si>
  <si>
    <t xml:space="preserve">   68  </t>
  </si>
  <si>
    <t>345401L631-01</t>
  </si>
  <si>
    <t>Zásuvka 1-nás. Mosaic™ :do žľabov DLP (BS) bez rámika (oc) biela</t>
  </si>
  <si>
    <t xml:space="preserve"> 21/21-20/022       </t>
  </si>
  <si>
    <t xml:space="preserve">345401L631          </t>
  </si>
  <si>
    <t xml:space="preserve">077301              </t>
  </si>
  <si>
    <t xml:space="preserve">   69  </t>
  </si>
  <si>
    <t>345405L601</t>
  </si>
  <si>
    <t>Zásuvka 1-nás. Mosaic™ : (2MD) s prepäťovou ochranou (opt.sign) bez rámika (BS-oc) biela</t>
  </si>
  <si>
    <t xml:space="preserve">345405L601          </t>
  </si>
  <si>
    <t xml:space="preserve">S77140              </t>
  </si>
  <si>
    <t xml:space="preserve">   70  </t>
  </si>
  <si>
    <t>345531L868-01</t>
  </si>
  <si>
    <t>Rámik montážny pre 8MD Mosaic™  pre kanály DLP,</t>
  </si>
  <si>
    <t xml:space="preserve"> 21/21-20/023       </t>
  </si>
  <si>
    <t xml:space="preserve">345531L868          </t>
  </si>
  <si>
    <t xml:space="preserve">010998              </t>
  </si>
  <si>
    <t xml:space="preserve">   71  </t>
  </si>
  <si>
    <t>210220327</t>
  </si>
  <si>
    <t>Montáž a pripojenie svorky k zárubniam ,vodovodu ,podlahe</t>
  </si>
  <si>
    <t xml:space="preserve"> 21/21-20/04341     </t>
  </si>
  <si>
    <t xml:space="preserve">74525-0326          </t>
  </si>
  <si>
    <t xml:space="preserve">   72  </t>
  </si>
  <si>
    <t>3549090O88</t>
  </si>
  <si>
    <t>Svorka pre pripojenie vodovodu, radiátora , zárubne</t>
  </si>
  <si>
    <t xml:space="preserve"> 21/21-20/04342     </t>
  </si>
  <si>
    <t>31.20.10</t>
  </si>
  <si>
    <t xml:space="preserve">   73  </t>
  </si>
  <si>
    <t>210220403</t>
  </si>
  <si>
    <t>Montáž krabice</t>
  </si>
  <si>
    <t xml:space="preserve"> 21/21-20/0435      </t>
  </si>
  <si>
    <t xml:space="preserve">74525-0403          </t>
  </si>
  <si>
    <t xml:space="preserve">   74  </t>
  </si>
  <si>
    <t>3549070K25</t>
  </si>
  <si>
    <t>Krabica  KT 250 - pre doplnkové pospájanie  vč. svoriek  - PA</t>
  </si>
  <si>
    <t xml:space="preserve"> 21/21-20/0436      </t>
  </si>
  <si>
    <t xml:space="preserve">3549070K25          </t>
  </si>
  <si>
    <t xml:space="preserve">8595057632738       </t>
  </si>
  <si>
    <t xml:space="preserve">   75  </t>
  </si>
  <si>
    <t>210220325P</t>
  </si>
  <si>
    <t>Montáž krabice doplnkového pospájania</t>
  </si>
  <si>
    <t xml:space="preserve"> 21/21-20/0437      </t>
  </si>
  <si>
    <t xml:space="preserve">74554-0325          </t>
  </si>
  <si>
    <t xml:space="preserve">   76  </t>
  </si>
  <si>
    <t>3549090D11</t>
  </si>
  <si>
    <t>Krabica doplnkového pospájania pre pripojenie podlahy</t>
  </si>
  <si>
    <t xml:space="preserve"> 21/21-20/0438      </t>
  </si>
  <si>
    <t xml:space="preserve">3549090D10          </t>
  </si>
  <si>
    <t xml:space="preserve">   77  </t>
  </si>
  <si>
    <t>210140430</t>
  </si>
  <si>
    <t>Montáž a zapojenie kompletných skriniek so STOP tlačidlom</t>
  </si>
  <si>
    <t xml:space="preserve"> 21/21-20/048       </t>
  </si>
  <si>
    <t xml:space="preserve">74315-0430          </t>
  </si>
  <si>
    <t xml:space="preserve">   78  </t>
  </si>
  <si>
    <t>3581350C33.1</t>
  </si>
  <si>
    <t>Núdzový spínač STOP s aretáciou  SIEMENS 3SU1801-0NA00-2AC2</t>
  </si>
  <si>
    <t xml:space="preserve"> 21/21-20/049       </t>
  </si>
  <si>
    <t xml:space="preserve">3581350C32          </t>
  </si>
  <si>
    <t xml:space="preserve">XALK1741            </t>
  </si>
  <si>
    <t xml:space="preserve">   79  </t>
  </si>
  <si>
    <t>210190004</t>
  </si>
  <si>
    <t>Montáž rozvodnice do 150kg</t>
  </si>
  <si>
    <t xml:space="preserve"> 21/21-20/050       </t>
  </si>
  <si>
    <t xml:space="preserve">74241-0004          </t>
  </si>
  <si>
    <t xml:space="preserve">   80  </t>
  </si>
  <si>
    <t>210190008</t>
  </si>
  <si>
    <t>Dokončovacie práce na rozvádzačoch 100-150kg</t>
  </si>
  <si>
    <t xml:space="preserve"> 21/21-20/051       </t>
  </si>
  <si>
    <t xml:space="preserve">74241-0008          </t>
  </si>
  <si>
    <t xml:space="preserve">   81  </t>
  </si>
  <si>
    <t>210120512</t>
  </si>
  <si>
    <t>Montáž, istič a do 200A  - doplnenie do rozvádzača</t>
  </si>
  <si>
    <t xml:space="preserve"> 21/21-20/052       </t>
  </si>
  <si>
    <t xml:space="preserve">74251-0512          </t>
  </si>
  <si>
    <t xml:space="preserve">   82  </t>
  </si>
  <si>
    <t>3585380O159</t>
  </si>
  <si>
    <t>Istič 3-pólový 25kA - 160/125A, kompaktný : 3VA1112-3EE36-0AA0, nastavenie TM220 » 88÷125A</t>
  </si>
  <si>
    <t xml:space="preserve"> 21/21-20/053       </t>
  </si>
  <si>
    <t xml:space="preserve">3585380O159         </t>
  </si>
  <si>
    <t>31.20.23</t>
  </si>
  <si>
    <t xml:space="preserve">3VA1112-3EE36-0AA0  </t>
  </si>
  <si>
    <t>Inštalačný materiál spolu:</t>
  </si>
  <si>
    <t>21-80</t>
  </si>
  <si>
    <t>Ostatné</t>
  </si>
  <si>
    <t xml:space="preserve">   83  </t>
  </si>
  <si>
    <t>213280060</t>
  </si>
  <si>
    <t>PPV (pomocné a podružné výkony) 6%</t>
  </si>
  <si>
    <t xml:space="preserve"> 21/21-80/001       </t>
  </si>
  <si>
    <t xml:space="preserve">74382-0060          </t>
  </si>
  <si>
    <t>21/21-80/</t>
  </si>
  <si>
    <t xml:space="preserve">   84  </t>
  </si>
  <si>
    <t>000000001</t>
  </si>
  <si>
    <t>Podružný materiál</t>
  </si>
  <si>
    <t xml:space="preserve"> 21/21-80/002       </t>
  </si>
  <si>
    <t xml:space="preserve">000000001           </t>
  </si>
  <si>
    <t>41.00.11</t>
  </si>
  <si>
    <t xml:space="preserve">   85  </t>
  </si>
  <si>
    <t>213290040</t>
  </si>
  <si>
    <t>Demontáž elektroinštalácie</t>
  </si>
  <si>
    <t>hod</t>
  </si>
  <si>
    <t xml:space="preserve"> 21/21-80/003       </t>
  </si>
  <si>
    <t xml:space="preserve">74382-0040          </t>
  </si>
  <si>
    <t xml:space="preserve">   86  </t>
  </si>
  <si>
    <t>213290015</t>
  </si>
  <si>
    <t>Drobné stavebné úpravy</t>
  </si>
  <si>
    <t xml:space="preserve"> 21/21-80/004       </t>
  </si>
  <si>
    <t xml:space="preserve">   87  </t>
  </si>
  <si>
    <t>213290025</t>
  </si>
  <si>
    <t>Zapojenie inštalácie a ukončenie káblov</t>
  </si>
  <si>
    <t xml:space="preserve"> 21/21-80/005       </t>
  </si>
  <si>
    <t xml:space="preserve">   88  </t>
  </si>
  <si>
    <t>213290081</t>
  </si>
  <si>
    <t>Pripojenie vodičov pospájania a uzemnenia</t>
  </si>
  <si>
    <t xml:space="preserve"> 21/21-80/006       </t>
  </si>
  <si>
    <t xml:space="preserve">   89  </t>
  </si>
  <si>
    <t>213290115.1</t>
  </si>
  <si>
    <t>Účasť TI na úradnej skúške</t>
  </si>
  <si>
    <t xml:space="preserve"> 21/21-80/008       </t>
  </si>
  <si>
    <t>Ostatné spolu:</t>
  </si>
  <si>
    <t>21-85</t>
  </si>
  <si>
    <t>Revízia - Hlava XI</t>
  </si>
  <si>
    <t xml:space="preserve">   90  </t>
  </si>
  <si>
    <t>213291000.01</t>
  </si>
  <si>
    <t>Spracovanie východiskovej revízie a vypracovanie správy</t>
  </si>
  <si>
    <t xml:space="preserve"> 21/21-85/001       </t>
  </si>
  <si>
    <t xml:space="preserve">741301000           </t>
  </si>
  <si>
    <t>21/21-85/</t>
  </si>
  <si>
    <t>Revízia - Hlava XI spolu:</t>
  </si>
  <si>
    <t>21-857</t>
  </si>
  <si>
    <t>Doplnenie rozvádzača RS</t>
  </si>
  <si>
    <t xml:space="preserve">   91  </t>
  </si>
  <si>
    <t>3585525E32</t>
  </si>
  <si>
    <t>Chránič prúdový s ističom 1+N-pól. 10kA 263517 : PFL7-10/1N/C/003-A (2MD)</t>
  </si>
  <si>
    <t xml:space="preserve"> 21/21-857/001      </t>
  </si>
  <si>
    <t xml:space="preserve">3585525E32          </t>
  </si>
  <si>
    <t xml:space="preserve">263517              </t>
  </si>
  <si>
    <t>21/21-857/</t>
  </si>
  <si>
    <t xml:space="preserve">   92  </t>
  </si>
  <si>
    <t>3585525E34</t>
  </si>
  <si>
    <t>Chránič prúdový s ističom 1+N-pól. 10kA 263538 : PFL7-16/1N/C/003-A (2MD)</t>
  </si>
  <si>
    <t xml:space="preserve"> 21/21-857/002      </t>
  </si>
  <si>
    <t xml:space="preserve">3585525E34          </t>
  </si>
  <si>
    <t xml:space="preserve">263538              </t>
  </si>
  <si>
    <t xml:space="preserve">   93  </t>
  </si>
  <si>
    <t>213290058</t>
  </si>
  <si>
    <t>Dozbrojenie rozvádzača</t>
  </si>
  <si>
    <t xml:space="preserve"> 21/21-857/003      </t>
  </si>
  <si>
    <t xml:space="preserve">74382-0058          </t>
  </si>
  <si>
    <t>Doplnenie rozvádzača RS spolu:</t>
  </si>
  <si>
    <t>21a18</t>
  </si>
  <si>
    <t>Rozvádzač HRT</t>
  </si>
  <si>
    <t xml:space="preserve">   94  </t>
  </si>
  <si>
    <t>357000C124</t>
  </si>
  <si>
    <t>Nástenný oceľoplechový rozvádzač 600x800x250  , IP43/20 (NP66-0806025)</t>
  </si>
  <si>
    <t xml:space="preserve"> 21/21a18/001       </t>
  </si>
  <si>
    <t xml:space="preserve">357000C116          </t>
  </si>
  <si>
    <t>31.20.31</t>
  </si>
  <si>
    <t xml:space="preserve">PRA20524            </t>
  </si>
  <si>
    <t>PZ</t>
  </si>
  <si>
    <t>21/21a18/</t>
  </si>
  <si>
    <t xml:space="preserve">   95  </t>
  </si>
  <si>
    <t>3585642E04</t>
  </si>
  <si>
    <t>Odpínač poistkový 3-pól, pre valcové poistky 22x58 - : VLC22-3P (6MD)</t>
  </si>
  <si>
    <t xml:space="preserve"> 21/21a18/002       </t>
  </si>
  <si>
    <t xml:space="preserve">3585642E04          </t>
  </si>
  <si>
    <t xml:space="preserve">192370              </t>
  </si>
  <si>
    <t xml:space="preserve">   96  </t>
  </si>
  <si>
    <t>3585682E16</t>
  </si>
  <si>
    <t>Poistková vložka valcová 22x58 (80A) : C22G80 - gG/gL</t>
  </si>
  <si>
    <t xml:space="preserve"> 21/21a18/003       </t>
  </si>
  <si>
    <t xml:space="preserve">3585682E16          </t>
  </si>
  <si>
    <t xml:space="preserve">C22G80              </t>
  </si>
  <si>
    <t xml:space="preserve">   97  </t>
  </si>
  <si>
    <t>3585682E67</t>
  </si>
  <si>
    <t>Poistková vložka valcová 22x58 (100A) : C22M100 - aM</t>
  </si>
  <si>
    <t xml:space="preserve"> 21/21a18/0040      </t>
  </si>
  <si>
    <t xml:space="preserve">3585682E67          </t>
  </si>
  <si>
    <t xml:space="preserve">C22M100             </t>
  </si>
  <si>
    <t xml:space="preserve">   98  </t>
  </si>
  <si>
    <t>3585605E24</t>
  </si>
  <si>
    <t>Zvodič kombinovaný 158331 typ 1+2 (B+C) 4-pól : SPBT12-280/4, pre siete TN-S, 280V-AC (4MD)</t>
  </si>
  <si>
    <t xml:space="preserve"> 21/21a18/0041      </t>
  </si>
  <si>
    <t xml:space="preserve">3585605E24          </t>
  </si>
  <si>
    <t xml:space="preserve">158331              </t>
  </si>
  <si>
    <t xml:space="preserve">   99  </t>
  </si>
  <si>
    <t>3580808P27</t>
  </si>
  <si>
    <t>Spínač vačkový  S160JU 1106 A4 R</t>
  </si>
  <si>
    <t xml:space="preserve"> 21/21a18/005       </t>
  </si>
  <si>
    <t xml:space="preserve">3580808P26          </t>
  </si>
  <si>
    <t xml:space="preserve">0103666             </t>
  </si>
  <si>
    <t xml:space="preserve">  100  </t>
  </si>
  <si>
    <t>3585525E04</t>
  </si>
  <si>
    <t>Chránič prúdový s ističom 1+N-pól. 10kA 263535 : PFL7-16/1N/B/003-A (2MD)</t>
  </si>
  <si>
    <t xml:space="preserve"> 21/21a18/006       </t>
  </si>
  <si>
    <t xml:space="preserve">3585525E04          </t>
  </si>
  <si>
    <t xml:space="preserve">263535              </t>
  </si>
  <si>
    <t xml:space="preserve">  101  </t>
  </si>
  <si>
    <t>3585515E96.2</t>
  </si>
  <si>
    <t>Chránič prúdový 4-pól. 10kA, 125A/0,03A    , FRCmm 125/4/003-A</t>
  </si>
  <si>
    <t xml:space="preserve"> 21/21a18/008       </t>
  </si>
  <si>
    <t xml:space="preserve">3585515E95          </t>
  </si>
  <si>
    <t xml:space="preserve">102935              </t>
  </si>
  <si>
    <t xml:space="preserve">  102  </t>
  </si>
  <si>
    <t>3585101E41</t>
  </si>
  <si>
    <t>Istič pomocných obvodov 1-pólový 264908 - 10kA (1MD) PL7-B4/1-HS</t>
  </si>
  <si>
    <t xml:space="preserve"> 21/21a18/010       </t>
  </si>
  <si>
    <t xml:space="preserve">3585101E41          </t>
  </si>
  <si>
    <t xml:space="preserve">264908              </t>
  </si>
  <si>
    <t xml:space="preserve">  103  </t>
  </si>
  <si>
    <t>3585106E12</t>
  </si>
  <si>
    <t>Istič 1-pólový 262698 - 10kA (1MD) PL7-C1,6/1</t>
  </si>
  <si>
    <t xml:space="preserve"> 21/21a18/011       </t>
  </si>
  <si>
    <t xml:space="preserve">3585106E12          </t>
  </si>
  <si>
    <t xml:space="preserve">262698              </t>
  </si>
  <si>
    <t xml:space="preserve">  104  </t>
  </si>
  <si>
    <t>35858C059.3</t>
  </si>
  <si>
    <t>Stýkač   DILM150-22(RAC240) 230V,  50Hz</t>
  </si>
  <si>
    <t xml:space="preserve"> 21/21a18/014       </t>
  </si>
  <si>
    <t xml:space="preserve">35858C056           </t>
  </si>
  <si>
    <t xml:space="preserve">15978               </t>
  </si>
  <si>
    <t xml:space="preserve">  105  </t>
  </si>
  <si>
    <t>3581300C19.3</t>
  </si>
  <si>
    <t>Tlačidlový spínač STOP s aretáciuo M22-PVT/K01</t>
  </si>
  <si>
    <t xml:space="preserve"> 21/21a18/015       </t>
  </si>
  <si>
    <t xml:space="preserve">3581300C08          </t>
  </si>
  <si>
    <t xml:space="preserve">  106  </t>
  </si>
  <si>
    <t>358658A012</t>
  </si>
  <si>
    <t>Relé 1P , 230V/24  , VS116K</t>
  </si>
  <si>
    <t>31.20.24</t>
  </si>
  <si>
    <t xml:space="preserve">  107  </t>
  </si>
  <si>
    <t>358658A020</t>
  </si>
  <si>
    <t>Trafo 230V  , AC /24V  AC, 60W  - AXSP3P01</t>
  </si>
  <si>
    <t xml:space="preserve"> 21/21a18/016       </t>
  </si>
  <si>
    <t xml:space="preserve">  108  </t>
  </si>
  <si>
    <t>3581300C14</t>
  </si>
  <si>
    <t>Tlačidlo núdzové kompletné Harmony® : XB5 AS8444, červený hríb D40, funkcia » Odblokovať pootočením (2V)</t>
  </si>
  <si>
    <t xml:space="preserve"> 21/21a18/017       </t>
  </si>
  <si>
    <t xml:space="preserve">3581300C14          </t>
  </si>
  <si>
    <t xml:space="preserve">XB5AS8444           </t>
  </si>
  <si>
    <t xml:space="preserve">  109  </t>
  </si>
  <si>
    <t>3581304C13</t>
  </si>
  <si>
    <t>Dvojtlačítko so signálkou I/O   XB5AW84M5</t>
  </si>
  <si>
    <t xml:space="preserve"> 21/21a18/0171      </t>
  </si>
  <si>
    <t xml:space="preserve">3581304C11          </t>
  </si>
  <si>
    <t xml:space="preserve">XB5AD25             </t>
  </si>
  <si>
    <t xml:space="preserve">  110  </t>
  </si>
  <si>
    <t>357037L305</t>
  </si>
  <si>
    <t>Svorka radová skrutková, odpojovacia VK3 : 037182, poistkova</t>
  </si>
  <si>
    <t xml:space="preserve"> 21/21a18/0172      </t>
  </si>
  <si>
    <t xml:space="preserve">357037L305          </t>
  </si>
  <si>
    <t>31.20.40</t>
  </si>
  <si>
    <t xml:space="preserve">037182              </t>
  </si>
  <si>
    <t xml:space="preserve">  111  </t>
  </si>
  <si>
    <t>357037L109.</t>
  </si>
  <si>
    <t>Poistka 5x20 /1,5 A</t>
  </si>
  <si>
    <t xml:space="preserve"> 21/21a18/0173      </t>
  </si>
  <si>
    <t xml:space="preserve">357037L109          </t>
  </si>
  <si>
    <t xml:space="preserve">037264              </t>
  </si>
  <si>
    <t xml:space="preserve">  112  </t>
  </si>
  <si>
    <t>357037L002</t>
  </si>
  <si>
    <t>Svorka radová skrutková VK3 : 037160, sivá 2,5mm2</t>
  </si>
  <si>
    <t xml:space="preserve"> 21/21a18/018       </t>
  </si>
  <si>
    <t xml:space="preserve">357037L002          </t>
  </si>
  <si>
    <t xml:space="preserve">037160              </t>
  </si>
  <si>
    <t xml:space="preserve">  113  </t>
  </si>
  <si>
    <t>357037L033</t>
  </si>
  <si>
    <t>Svorka radová skrutková VK3 : 037100, modrá 2,5mm2,</t>
  </si>
  <si>
    <t xml:space="preserve"> 21/21a18/019       </t>
  </si>
  <si>
    <t xml:space="preserve">357037L033          </t>
  </si>
  <si>
    <t xml:space="preserve">037100              </t>
  </si>
  <si>
    <t xml:space="preserve">  114  </t>
  </si>
  <si>
    <t>357037L074</t>
  </si>
  <si>
    <t>Svorka radová skrutková VK3 : 037170, žlto-zelená 2,5mm2,</t>
  </si>
  <si>
    <t xml:space="preserve"> 21/21a18/0191      </t>
  </si>
  <si>
    <t xml:space="preserve">357037L074          </t>
  </si>
  <si>
    <t xml:space="preserve">037170              </t>
  </si>
  <si>
    <t xml:space="preserve">  115  </t>
  </si>
  <si>
    <t>357037L0902</t>
  </si>
  <si>
    <t>Svorka  dvojitá 95 mm2  šedá ,  UK95/2- A</t>
  </si>
  <si>
    <t xml:space="preserve"> 21/21a18/021       </t>
  </si>
  <si>
    <t xml:space="preserve">357037L088          </t>
  </si>
  <si>
    <t xml:space="preserve">037178              </t>
  </si>
  <si>
    <t xml:space="preserve">  116  </t>
  </si>
  <si>
    <t>357037L0903</t>
  </si>
  <si>
    <t>Svorka  dvojitá 95 mm2  modrá  ,  UK95/2- N</t>
  </si>
  <si>
    <t xml:space="preserve"> 21/21a18/022       </t>
  </si>
  <si>
    <t xml:space="preserve">  117  </t>
  </si>
  <si>
    <t>357037L090.</t>
  </si>
  <si>
    <t>Svorka  radová  50mm2  šedá ,  UK50/ A</t>
  </si>
  <si>
    <t xml:space="preserve"> 21/21a18/023       </t>
  </si>
  <si>
    <t xml:space="preserve">  118  </t>
  </si>
  <si>
    <t>357037L0901.</t>
  </si>
  <si>
    <t>Svorka  radová  50mm2  modrá  ,  UK50/ N</t>
  </si>
  <si>
    <t xml:space="preserve"> 21/21a18/024       </t>
  </si>
  <si>
    <t xml:space="preserve">  119  </t>
  </si>
  <si>
    <t>345131886</t>
  </si>
  <si>
    <t>PLASTOVÁ VÝVODKA PG13,5</t>
  </si>
  <si>
    <t xml:space="preserve"> 21/21a18/025       </t>
  </si>
  <si>
    <t>31.20.26</t>
  </si>
  <si>
    <t xml:space="preserve">  120  </t>
  </si>
  <si>
    <t>345131887</t>
  </si>
  <si>
    <t>PLASTOVÁ VÝVODKA PG16</t>
  </si>
  <si>
    <t xml:space="preserve"> 21/21a18/026       </t>
  </si>
  <si>
    <t xml:space="preserve">  121  </t>
  </si>
  <si>
    <t>345131889</t>
  </si>
  <si>
    <t>PLASTOVÁ VÝVODKA PG36</t>
  </si>
  <si>
    <t xml:space="preserve"> 21/21a18/027       </t>
  </si>
  <si>
    <t xml:space="preserve">  122  </t>
  </si>
  <si>
    <t>345131890</t>
  </si>
  <si>
    <t>PLASTOVÁ VÝVODKA PG42</t>
  </si>
  <si>
    <t xml:space="preserve"> 21/21a18/028       </t>
  </si>
  <si>
    <t xml:space="preserve">  123  </t>
  </si>
  <si>
    <t>345131890.1</t>
  </si>
  <si>
    <t>Vývodka mosadzná  M63x1,5   (BMBC-107S)</t>
  </si>
  <si>
    <t xml:space="preserve"> 21/21a18/029       </t>
  </si>
  <si>
    <t xml:space="preserve">  124  </t>
  </si>
  <si>
    <t>358900102</t>
  </si>
  <si>
    <t>Popisné štítky,hreb.lišty, svorky, nápis na rozvádzač</t>
  </si>
  <si>
    <t xml:space="preserve"> 21/21a18/030       </t>
  </si>
  <si>
    <t xml:space="preserve">358900102           </t>
  </si>
  <si>
    <t xml:space="preserve">  125  </t>
  </si>
  <si>
    <t>999990375.2</t>
  </si>
  <si>
    <t>Výroba rozvádzača</t>
  </si>
  <si>
    <t xml:space="preserve"> 21/21a18/031       </t>
  </si>
  <si>
    <t xml:space="preserve">999990375.2         </t>
  </si>
  <si>
    <t>Rozvádzač HRT spolu:</t>
  </si>
  <si>
    <t>M21 - 155 Elektromontáže spolu:</t>
  </si>
  <si>
    <t>Rozpočet celkom:</t>
  </si>
  <si>
    <t>Súhrnný list stavby - prehľad podzákaziek ( objektov, častí )</t>
  </si>
  <si>
    <t>ZRN</t>
  </si>
  <si>
    <t>ORN</t>
  </si>
  <si>
    <t>ZRN+ORN</t>
  </si>
  <si>
    <t>NUS</t>
  </si>
  <si>
    <t>IN</t>
  </si>
  <si>
    <t>ON</t>
  </si>
  <si>
    <t>Spolu bez DPH</t>
  </si>
  <si>
    <t>DPH - 1.sadzba</t>
  </si>
  <si>
    <t>DPH - 2.sadzba</t>
  </si>
  <si>
    <t>Spolu s DPH</t>
  </si>
  <si>
    <t>Názov stavby, objektu, časti</t>
  </si>
  <si>
    <t>SKK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</si>
</sst>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&quot; Sk&quot;;[Red]\-#,##0&quot; Sk&quot;"/>
    <numFmt numFmtId="165" formatCode="\ #,##0&quot; Sk &quot;;\-#,##0&quot; Sk &quot;;&quot; - Sk &quot;;@\ "/>
    <numFmt numFmtId="166" formatCode="#,##0.00\ [$€-41B];[Red]\-#,##0.00\ [$€-41B]"/>
    <numFmt numFmtId="167" formatCode="#,##0.000"/>
    <numFmt numFmtId="168" formatCode="#,##0.00000"/>
    <numFmt numFmtId="169" formatCode="#,##0.0"/>
    <numFmt numFmtId="170" formatCode="#,##0.0000"/>
  </numFmts>
  <fonts count="24">
    <font>
      <sz val="10"/>
      <name val="Arial"/>
      <charset val="238"/>
    </font>
    <font>
      <sz val="10"/>
      <name val="Arial"/>
      <charset val="238"/>
    </font>
    <font>
      <b/>
      <sz val="7"/>
      <name val="Letter Gothic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sz val="11"/>
      <color rgb="FF800080"/>
      <name val="Calibri"/>
      <charset val="238"/>
    </font>
    <font>
      <sz val="10"/>
      <name val="Arial CE"/>
      <charset val="238"/>
    </font>
    <font>
      <i/>
      <sz val="11"/>
      <color rgb="FF808080"/>
      <name val="Calibri"/>
      <charset val="238"/>
    </font>
    <font>
      <b/>
      <sz val="11"/>
      <color rgb="FFFFFFFF"/>
      <name val="Calibri"/>
      <charset val="238"/>
    </font>
    <font>
      <b/>
      <i/>
      <sz val="16"/>
      <name val="Arial"/>
      <charset val="238"/>
    </font>
    <font>
      <sz val="11"/>
      <color rgb="FF808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1"/>
      <color rgb="FF008000"/>
      <name val="Calibri"/>
      <charset val="238"/>
    </font>
    <font>
      <b/>
      <i/>
      <u/>
      <sz val="10"/>
      <name val="Arial"/>
      <charset val="238"/>
    </font>
    <font>
      <sz val="8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b/>
      <sz val="10"/>
      <name val="Arial Narrow"/>
      <charset val="238"/>
    </font>
    <font>
      <sz val="8"/>
      <color rgb="FF0000FF"/>
      <name val="Arial Narrow"/>
      <charset val="238"/>
    </font>
    <font>
      <i/>
      <sz val="8"/>
      <name val="Arial Narrow"/>
      <charset val="238"/>
    </font>
    <font>
      <sz val="8"/>
      <color rgb="FF000000"/>
      <name val="Arial Narrow"/>
      <charset val="238"/>
    </font>
  </fonts>
  <fills count="17">
    <fill>
      <patternFill patternType="none"/>
    </fill>
    <fill>
      <patternFill patternType="gray125"/>
    </fill>
    <fill>
      <patternFill patternType="solid">
        <fgColor rgb="FFA6CAF0"/>
        <bgColor rgb="FFA0E0E0"/>
      </patternFill>
    </fill>
    <fill>
      <patternFill patternType="solid">
        <fgColor rgb="FFFF8080"/>
        <bgColor rgb="FFCC9CCC"/>
      </patternFill>
    </fill>
    <fill>
      <patternFill patternType="solid">
        <fgColor rgb="FFFFFFC0"/>
        <bgColor rgb="FFFFFF99"/>
      </patternFill>
    </fill>
    <fill>
      <patternFill patternType="solid">
        <fgColor rgb="FFC0C0C0"/>
        <bgColor rgb="FFA6CAF0"/>
      </patternFill>
    </fill>
    <fill>
      <patternFill patternType="solid">
        <fgColor rgb="FFA0E0E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CC99FF"/>
      </patternFill>
    </fill>
    <fill>
      <patternFill patternType="solid">
        <fgColor rgb="FF996666"/>
        <bgColor rgb="FF808080"/>
      </patternFill>
    </fill>
    <fill>
      <patternFill patternType="solid">
        <fgColor rgb="FF999933"/>
        <bgColor rgb="FF808000"/>
      </patternFill>
    </fill>
    <fill>
      <patternFill patternType="solid">
        <fgColor rgb="FFCC99FF"/>
        <bgColor rgb="FFCC9CCC"/>
      </patternFill>
    </fill>
    <fill>
      <patternFill patternType="solid">
        <fgColor rgb="FF969696"/>
        <bgColor rgb="FF808080"/>
      </patternFill>
    </fill>
    <fill>
      <patternFill patternType="solid">
        <fgColor rgb="FF3333CC"/>
        <bgColor rgb="FF333399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thick">
        <color rgb="FF3333CC"/>
      </bottom>
      <diagonal/>
    </border>
    <border>
      <left style="thick">
        <color rgb="FF424242"/>
      </left>
      <right style="thick">
        <color rgb="FF424242"/>
      </right>
      <top style="thick">
        <color rgb="FF424242"/>
      </top>
      <bottom style="thick">
        <color rgb="FF424242"/>
      </bottom>
      <diagonal/>
    </border>
    <border>
      <left/>
      <right/>
      <top/>
      <bottom style="thick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49">
    <xf numFmtId="0" fontId="0" fillId="0" borderId="0"/>
    <xf numFmtId="0" fontId="2" fillId="0" borderId="1">
      <alignment vertical="center"/>
    </xf>
    <xf numFmtId="0" fontId="1" fillId="0" borderId="0" applyBorder="0">
      <alignment vertical="center"/>
    </xf>
    <xf numFmtId="164" fontId="2" fillId="0" borderId="1"/>
    <xf numFmtId="0" fontId="1" fillId="0" borderId="1"/>
    <xf numFmtId="165" fontId="1" fillId="0" borderId="0" applyBorder="0" applyProtection="0"/>
    <xf numFmtId="0" fontId="3" fillId="2" borderId="0" applyBorder="0" applyProtection="0"/>
    <xf numFmtId="0" fontId="3" fillId="3" borderId="0" applyBorder="0" applyProtection="0"/>
    <xf numFmtId="0" fontId="3" fillId="4" borderId="0" applyBorder="0" applyProtection="0"/>
    <xf numFmtId="0" fontId="3" fillId="5" borderId="0" applyBorder="0" applyProtection="0"/>
    <xf numFmtId="0" fontId="3" fillId="6" borderId="0" applyBorder="0" applyProtection="0"/>
    <xf numFmtId="0" fontId="3" fillId="4" borderId="0" applyBorder="0" applyProtection="0"/>
    <xf numFmtId="0" fontId="3" fillId="6" borderId="0" applyBorder="0" applyProtection="0"/>
    <xf numFmtId="0" fontId="3" fillId="3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6" borderId="0" applyBorder="0" applyProtection="0"/>
    <xf numFmtId="0" fontId="3" fillId="4" borderId="0" applyBorder="0" applyProtection="0"/>
    <xf numFmtId="0" fontId="4" fillId="6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8" borderId="0" applyBorder="0" applyProtection="0"/>
    <xf numFmtId="0" fontId="4" fillId="6" borderId="0" applyBorder="0" applyProtection="0"/>
    <xf numFmtId="0" fontId="4" fillId="3" borderId="0" applyBorder="0" applyProtection="0"/>
    <xf numFmtId="0" fontId="5" fillId="0" borderId="2" applyProtection="0"/>
    <xf numFmtId="0" fontId="6" fillId="11" borderId="0" applyBorder="0" applyProtection="0"/>
    <xf numFmtId="0" fontId="7" fillId="0" borderId="0"/>
    <xf numFmtId="0" fontId="8" fillId="0" borderId="0" applyBorder="0" applyProtection="0"/>
    <xf numFmtId="0" fontId="9" fillId="12" borderId="3" applyProtection="0"/>
    <xf numFmtId="0" fontId="10" fillId="0" borderId="0" applyBorder="0" applyProtection="0">
      <alignment horizontal="center"/>
    </xf>
    <xf numFmtId="0" fontId="10" fillId="0" borderId="0" applyBorder="0" applyProtection="0">
      <alignment horizontal="center" textRotation="90"/>
    </xf>
    <xf numFmtId="0" fontId="11" fillId="7" borderId="0" applyBorder="0" applyProtection="0"/>
    <xf numFmtId="0" fontId="7" fillId="0" borderId="0"/>
    <xf numFmtId="0" fontId="7" fillId="0" borderId="0"/>
    <xf numFmtId="0" fontId="12" fillId="0" borderId="0" applyBorder="0" applyProtection="0"/>
    <xf numFmtId="0" fontId="13" fillId="0" borderId="4" applyProtection="0"/>
    <xf numFmtId="0" fontId="14" fillId="6" borderId="0" applyBorder="0" applyProtection="0"/>
    <xf numFmtId="0" fontId="2" fillId="0" borderId="0" applyBorder="0">
      <alignment vertical="center"/>
    </xf>
    <xf numFmtId="0" fontId="13" fillId="0" borderId="0" applyBorder="0" applyProtection="0"/>
    <xf numFmtId="0" fontId="2" fillId="0" borderId="5">
      <alignment vertical="center"/>
    </xf>
    <xf numFmtId="0" fontId="8" fillId="0" borderId="0" applyBorder="0" applyProtection="0"/>
    <xf numFmtId="0" fontId="15" fillId="0" borderId="0" applyBorder="0" applyProtection="0"/>
    <xf numFmtId="166" fontId="15" fillId="0" borderId="0" applyBorder="0" applyProtection="0"/>
    <xf numFmtId="0" fontId="4" fillId="13" borderId="0" applyBorder="0" applyProtection="0"/>
    <xf numFmtId="0" fontId="4" fillId="9" borderId="0" applyBorder="0" applyProtection="0"/>
    <xf numFmtId="0" fontId="4" fillId="10" borderId="0" applyBorder="0" applyProtection="0"/>
    <xf numFmtId="0" fontId="4" fillId="14" borderId="0" applyBorder="0" applyProtection="0"/>
    <xf numFmtId="0" fontId="4" fillId="15" borderId="0" applyBorder="0" applyProtection="0"/>
    <xf numFmtId="0" fontId="4" fillId="16" borderId="0" applyBorder="0" applyProtection="0"/>
  </cellStyleXfs>
  <cellXfs count="68">
    <xf numFmtId="0" fontId="0" fillId="0" borderId="0" xfId="0"/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right" vertical="top"/>
    </xf>
    <xf numFmtId="49" fontId="16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vertical="top"/>
    </xf>
    <xf numFmtId="167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top"/>
    </xf>
    <xf numFmtId="168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/>
    </xf>
    <xf numFmtId="4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169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7" fontId="18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49" fontId="16" fillId="0" borderId="0" xfId="0" applyNumberFormat="1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1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horizontal="left"/>
    </xf>
    <xf numFmtId="49" fontId="16" fillId="0" borderId="7" xfId="0" applyNumberFormat="1" applyFont="1" applyBorder="1" applyAlignment="1">
      <alignment horizontal="left"/>
    </xf>
    <xf numFmtId="0" fontId="16" fillId="0" borderId="7" xfId="0" applyFont="1" applyBorder="1" applyAlignment="1">
      <alignment horizontal="right"/>
    </xf>
    <xf numFmtId="0" fontId="16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21" fillId="0" borderId="9" xfId="0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49" fontId="16" fillId="0" borderId="9" xfId="0" applyNumberFormat="1" applyFont="1" applyBorder="1" applyAlignment="1">
      <alignment horizontal="left"/>
    </xf>
    <xf numFmtId="0" fontId="16" fillId="0" borderId="9" xfId="0" applyFont="1" applyBorder="1" applyAlignment="1">
      <alignment horizontal="right"/>
    </xf>
    <xf numFmtId="169" fontId="16" fillId="0" borderId="0" xfId="0" applyNumberFormat="1" applyFont="1" applyAlignment="1">
      <alignment vertical="top"/>
    </xf>
    <xf numFmtId="49" fontId="17" fillId="0" borderId="0" xfId="0" applyNumberFormat="1" applyFont="1" applyAlignment="1">
      <alignment vertical="top"/>
    </xf>
    <xf numFmtId="49" fontId="16" fillId="0" borderId="0" xfId="0" applyNumberFormat="1" applyFont="1" applyAlignment="1">
      <alignment horizontal="right" vertical="top"/>
    </xf>
    <xf numFmtId="4" fontId="17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168" fontId="17" fillId="0" borderId="0" xfId="0" applyNumberFormat="1" applyFont="1" applyAlignment="1">
      <alignment vertical="top"/>
    </xf>
    <xf numFmtId="167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/>
    </xf>
    <xf numFmtId="49" fontId="16" fillId="0" borderId="10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top" wrapText="1"/>
    </xf>
    <xf numFmtId="49" fontId="16" fillId="0" borderId="12" xfId="0" applyNumberFormat="1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center" vertical="top" wrapText="1"/>
    </xf>
    <xf numFmtId="4" fontId="22" fillId="0" borderId="0" xfId="0" applyNumberFormat="1" applyFont="1" applyAlignment="1" applyProtection="1">
      <alignment horizontal="right"/>
      <protection locked="0"/>
    </xf>
    <xf numFmtId="170" fontId="22" fillId="0" borderId="0" xfId="0" applyNumberFormat="1" applyFont="1" applyAlignment="1" applyProtection="1">
      <alignment horizontal="left"/>
      <protection locked="0"/>
    </xf>
    <xf numFmtId="170" fontId="16" fillId="0" borderId="0" xfId="0" applyNumberFormat="1" applyFont="1" applyAlignment="1">
      <alignment horizontal="left"/>
    </xf>
    <xf numFmtId="49" fontId="23" fillId="0" borderId="13" xfId="0" applyNumberFormat="1" applyFont="1" applyBorder="1" applyAlignment="1">
      <alignment horizontal="center"/>
    </xf>
    <xf numFmtId="49" fontId="16" fillId="0" borderId="14" xfId="0" applyNumberFormat="1" applyFont="1" applyBorder="1" applyAlignment="1">
      <alignment horizontal="center"/>
    </xf>
    <xf numFmtId="49" fontId="16" fillId="0" borderId="15" xfId="0" applyNumberFormat="1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168" fontId="16" fillId="0" borderId="0" xfId="0" applyNumberFormat="1" applyFont="1"/>
    <xf numFmtId="167" fontId="16" fillId="0" borderId="0" xfId="0" applyNumberFormat="1" applyFont="1"/>
    <xf numFmtId="49" fontId="18" fillId="0" borderId="0" xfId="33" applyNumberFormat="1" applyFont="1"/>
    <xf numFmtId="0" fontId="18" fillId="0" borderId="0" xfId="33" applyFont="1"/>
    <xf numFmtId="49" fontId="16" fillId="0" borderId="0" xfId="0" applyNumberFormat="1" applyFont="1"/>
    <xf numFmtId="49" fontId="19" fillId="0" borderId="0" xfId="33" applyNumberFormat="1" applyFont="1"/>
    <xf numFmtId="0" fontId="19" fillId="0" borderId="0" xfId="33" applyFont="1" applyProtection="1">
      <protection locked="0"/>
    </xf>
    <xf numFmtId="0" fontId="19" fillId="0" borderId="0" xfId="33" applyFont="1"/>
    <xf numFmtId="0" fontId="18" fillId="0" borderId="0" xfId="0" applyFont="1" applyProtection="1">
      <protection locked="0"/>
    </xf>
    <xf numFmtId="0" fontId="20" fillId="0" borderId="0" xfId="0" applyFont="1"/>
    <xf numFmtId="167" fontId="16" fillId="0" borderId="9" xfId="0" applyNumberFormat="1" applyFont="1" applyBorder="1"/>
    <xf numFmtId="0" fontId="16" fillId="0" borderId="9" xfId="0" applyFont="1" applyBorder="1"/>
    <xf numFmtId="49" fontId="16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horizontal="right" vertical="top"/>
    </xf>
    <xf numFmtId="0" fontId="16" fillId="0" borderId="5" xfId="0" applyFont="1" applyBorder="1" applyAlignment="1">
      <alignment horizontal="center"/>
    </xf>
  </cellXfs>
  <cellStyles count="49">
    <cellStyle name="1 000 Sk" xfId="1" xr:uid="{00000000-0005-0000-0000-000006000000}"/>
    <cellStyle name="1 000,-  Sk" xfId="2" xr:uid="{00000000-0005-0000-0000-000007000000}"/>
    <cellStyle name="1 000,- Kč" xfId="3" xr:uid="{00000000-0005-0000-0000-000008000000}"/>
    <cellStyle name="1 000,- Sk" xfId="4" xr:uid="{00000000-0005-0000-0000-000009000000}"/>
    <cellStyle name="1000 Sk_fakturuj99" xfId="5" xr:uid="{00000000-0005-0000-0000-00000A000000}"/>
    <cellStyle name="20 % – Zvýraznění1" xfId="6" xr:uid="{00000000-0005-0000-0000-00000B000000}"/>
    <cellStyle name="20 % – Zvýraznění2" xfId="7" xr:uid="{00000000-0005-0000-0000-00000C000000}"/>
    <cellStyle name="20 % – Zvýraznění3" xfId="8" xr:uid="{00000000-0005-0000-0000-00000D000000}"/>
    <cellStyle name="20 % – Zvýraznění4" xfId="9" xr:uid="{00000000-0005-0000-0000-00000E000000}"/>
    <cellStyle name="20 % – Zvýraznění5" xfId="10" xr:uid="{00000000-0005-0000-0000-00000F000000}"/>
    <cellStyle name="20 % – Zvýraznění6" xfId="11" xr:uid="{00000000-0005-0000-0000-000010000000}"/>
    <cellStyle name="40 % – Zvýraznění1" xfId="12" xr:uid="{00000000-0005-0000-0000-000011000000}"/>
    <cellStyle name="40 % – Zvýraznění2" xfId="13" xr:uid="{00000000-0005-0000-0000-000012000000}"/>
    <cellStyle name="40 % – Zvýraznění3" xfId="14" xr:uid="{00000000-0005-0000-0000-000013000000}"/>
    <cellStyle name="40 % – Zvýraznění4" xfId="15" xr:uid="{00000000-0005-0000-0000-000014000000}"/>
    <cellStyle name="40 % – Zvýraznění5" xfId="16" xr:uid="{00000000-0005-0000-0000-000015000000}"/>
    <cellStyle name="40 % – Zvýraznění6" xfId="17" xr:uid="{00000000-0005-0000-0000-000016000000}"/>
    <cellStyle name="60 % – Zvýraznění1" xfId="18" xr:uid="{00000000-0005-0000-0000-000017000000}"/>
    <cellStyle name="60 % – Zvýraznění2" xfId="19" xr:uid="{00000000-0005-0000-0000-000018000000}"/>
    <cellStyle name="60 % – Zvýraznění3" xfId="20" xr:uid="{00000000-0005-0000-0000-000019000000}"/>
    <cellStyle name="60 % – Zvýraznění4" xfId="21" xr:uid="{00000000-0005-0000-0000-00001A000000}"/>
    <cellStyle name="60 % – Zvýraznění5" xfId="22" xr:uid="{00000000-0005-0000-0000-00001B000000}"/>
    <cellStyle name="60 % – Zvýraznění6" xfId="23" xr:uid="{00000000-0005-0000-0000-00001C000000}"/>
    <cellStyle name="Celkem" xfId="24" xr:uid="{00000000-0005-0000-0000-00001D000000}"/>
    <cellStyle name="data" xfId="26" xr:uid="{00000000-0005-0000-0000-00001F000000}"/>
    <cellStyle name="Explanatory Text" xfId="27" xr:uid="{00000000-0005-0000-0000-000020000000}"/>
    <cellStyle name="Chybně" xfId="25" xr:uid="{00000000-0005-0000-0000-00001E000000}"/>
    <cellStyle name="Kontrolní buňka" xfId="28" xr:uid="{00000000-0005-0000-0000-000021000000}"/>
    <cellStyle name="Nadpis" xfId="29" xr:uid="{00000000-0005-0000-0000-000022000000}"/>
    <cellStyle name="Nadpis1" xfId="30" xr:uid="{00000000-0005-0000-0000-000023000000}"/>
    <cellStyle name="Název" xfId="34" xr:uid="{00000000-0005-0000-0000-000028000000}"/>
    <cellStyle name="Neutrální" xfId="31" xr:uid="{00000000-0005-0000-0000-000024000000}"/>
    <cellStyle name="Normálna" xfId="0" builtinId="0"/>
    <cellStyle name="normálne_fakturuj99" xfId="32" xr:uid="{00000000-0005-0000-0000-000025000000}"/>
    <cellStyle name="normálne_KLs" xfId="33" xr:uid="{00000000-0005-0000-0000-000027000000}"/>
    <cellStyle name="Propojená buňka" xfId="35" xr:uid="{00000000-0005-0000-0000-000029000000}"/>
    <cellStyle name="Správně" xfId="36" xr:uid="{00000000-0005-0000-0000-00002A000000}"/>
    <cellStyle name="TEXT 1" xfId="37" xr:uid="{00000000-0005-0000-0000-00002B000000}"/>
    <cellStyle name="Text upozornění" xfId="38" xr:uid="{00000000-0005-0000-0000-00002C000000}"/>
    <cellStyle name="TEXT1" xfId="39" xr:uid="{00000000-0005-0000-0000-00002D000000}"/>
    <cellStyle name="Výsledok" xfId="41" xr:uid="{00000000-0005-0000-0000-00002F000000}"/>
    <cellStyle name="Výsledok2" xfId="42" xr:uid="{00000000-0005-0000-0000-000030000000}"/>
    <cellStyle name="Vysvětlující text" xfId="40" xr:uid="{00000000-0005-0000-0000-00002E000000}"/>
    <cellStyle name="Zvýraznění 1" xfId="43" xr:uid="{00000000-0005-0000-0000-000031000000}"/>
    <cellStyle name="Zvýraznění 2" xfId="44" xr:uid="{00000000-0005-0000-0000-000032000000}"/>
    <cellStyle name="Zvýraznění 3" xfId="45" xr:uid="{00000000-0005-0000-0000-000033000000}"/>
    <cellStyle name="Zvýraznění 4" xfId="46" xr:uid="{00000000-0005-0000-0000-000034000000}"/>
    <cellStyle name="Zvýraznění 5" xfId="47" xr:uid="{00000000-0005-0000-0000-000035000000}"/>
    <cellStyle name="Zvýraznění 6" xfId="48" xr:uid="{00000000-0005-0000-0000-00003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6666"/>
      <rgbColor rgb="FFFFFFC0"/>
      <rgbColor rgb="FFCCFFFF"/>
      <rgbColor rgb="FF660066"/>
      <rgbColor rgb="FFFF8080"/>
      <rgbColor rgb="FF0066CC"/>
      <rgbColor rgb="FFA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CC9CCC"/>
      <rgbColor rgb="FFCC99FF"/>
      <rgbColor rgb="FFFFCC99"/>
      <rgbColor rgb="FF3333CC"/>
      <rgbColor rgb="FF33CCCC"/>
      <rgbColor rgb="FF9999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64"/>
  <sheetViews>
    <sheetView showGridLines="0" tabSelected="1" zoomScaleNormal="10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G106" sqref="G106"/>
    </sheetView>
  </sheetViews>
  <sheetFormatPr defaultColWidth="9" defaultRowHeight="12.75"/>
  <cols>
    <col min="1" max="1" width="4.5703125" style="2" customWidth="1"/>
    <col min="2" max="2" width="5.28515625" style="3" customWidth="1"/>
    <col min="3" max="3" width="13.5703125" style="4" customWidth="1"/>
    <col min="4" max="4" width="60.7109375" style="64" customWidth="1"/>
    <col min="5" max="5" width="10.28515625" style="5" customWidth="1"/>
    <col min="6" max="6" width="5.85546875" style="6" customWidth="1"/>
    <col min="7" max="7" width="9.140625" style="7" customWidth="1"/>
    <col min="8" max="10" width="10.28515625" style="7" customWidth="1"/>
    <col min="11" max="11" width="7.140625" style="8" hidden="1" customWidth="1"/>
    <col min="12" max="12" width="8.140625" style="8" hidden="1" customWidth="1"/>
    <col min="13" max="13" width="7.140625" style="5" hidden="1" customWidth="1"/>
    <col min="14" max="14" width="8.140625" style="5" hidden="1" customWidth="1"/>
    <col min="15" max="15" width="3.5703125" style="6" hidden="1" customWidth="1"/>
    <col min="16" max="16" width="12.7109375" style="6" hidden="1" customWidth="1"/>
    <col min="17" max="19" width="11.28515625" style="5" hidden="1" customWidth="1"/>
    <col min="20" max="20" width="10.5703125" style="9" hidden="1" customWidth="1"/>
    <col min="21" max="21" width="10.28515625" style="9" hidden="1" customWidth="1"/>
    <col min="22" max="22" width="5.7109375" style="9" hidden="1" customWidth="1"/>
    <col min="23" max="23" width="9.140625" style="5" hidden="1" customWidth="1"/>
    <col min="24" max="24" width="11.28515625" style="6" hidden="1" customWidth="1"/>
    <col min="25" max="25" width="9.140625" style="6" hidden="1" customWidth="1"/>
    <col min="26" max="26" width="7.5703125" style="4" hidden="1" customWidth="1"/>
    <col min="27" max="27" width="11.28515625" style="4" hidden="1" customWidth="1"/>
    <col min="28" max="28" width="4.28515625" style="6" hidden="1" customWidth="1"/>
    <col min="29" max="29" width="8.28515625" style="6" hidden="1" customWidth="1"/>
    <col min="30" max="30" width="8.7109375" style="6" hidden="1" customWidth="1"/>
    <col min="31" max="34" width="9.140625" style="6" hidden="1" customWidth="1"/>
    <col min="35" max="35" width="9.140625" style="6" customWidth="1"/>
    <col min="36" max="40" width="9.140625" style="6" hidden="1" customWidth="1"/>
    <col min="41" max="64" width="9.140625" style="6" customWidth="1"/>
  </cols>
  <sheetData>
    <row r="1" spans="1:64" ht="13.5">
      <c r="A1" s="50" t="s">
        <v>0</v>
      </c>
      <c r="B1" s="51"/>
      <c r="C1" s="51"/>
      <c r="D1" s="51"/>
      <c r="E1" s="51"/>
      <c r="F1" s="51"/>
      <c r="G1" s="10"/>
      <c r="H1" s="51"/>
      <c r="I1" s="50" t="s">
        <v>1</v>
      </c>
      <c r="J1" s="10"/>
      <c r="K1" s="52"/>
      <c r="L1" s="51"/>
      <c r="M1" s="51"/>
      <c r="N1" s="51"/>
      <c r="O1" s="51"/>
      <c r="P1" s="51"/>
      <c r="Q1" s="53"/>
      <c r="R1" s="53"/>
      <c r="S1" s="53"/>
      <c r="T1" s="51"/>
      <c r="U1" s="51"/>
      <c r="V1" s="51"/>
      <c r="W1" s="51"/>
      <c r="X1" s="51"/>
      <c r="Y1" s="51"/>
      <c r="Z1" s="54" t="s">
        <v>2</v>
      </c>
      <c r="AA1" s="54" t="s">
        <v>3</v>
      </c>
      <c r="AB1" s="55" t="s">
        <v>4</v>
      </c>
      <c r="AC1" s="55" t="s">
        <v>5</v>
      </c>
      <c r="AD1" s="55" t="s">
        <v>6</v>
      </c>
      <c r="AE1" s="11" t="s">
        <v>7</v>
      </c>
      <c r="AF1" s="12" t="s">
        <v>8</v>
      </c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64" ht="13.5">
      <c r="A2" s="50" t="s">
        <v>9</v>
      </c>
      <c r="B2" s="51"/>
      <c r="C2" s="51"/>
      <c r="D2" s="51"/>
      <c r="E2" s="51"/>
      <c r="F2" s="51"/>
      <c r="G2" s="10"/>
      <c r="H2" s="56"/>
      <c r="I2" s="50" t="s">
        <v>10</v>
      </c>
      <c r="J2" s="10"/>
      <c r="K2" s="52"/>
      <c r="L2" s="51"/>
      <c r="M2" s="51"/>
      <c r="N2" s="51"/>
      <c r="O2" s="51"/>
      <c r="P2" s="51"/>
      <c r="Q2" s="53"/>
      <c r="R2" s="53"/>
      <c r="S2" s="53"/>
      <c r="T2" s="51"/>
      <c r="U2" s="51"/>
      <c r="V2" s="51"/>
      <c r="W2" s="51"/>
      <c r="X2" s="51"/>
      <c r="Y2" s="51"/>
      <c r="Z2" s="54" t="s">
        <v>11</v>
      </c>
      <c r="AA2" s="57" t="s">
        <v>12</v>
      </c>
      <c r="AB2" s="58" t="s">
        <v>13</v>
      </c>
      <c r="AC2" s="59"/>
      <c r="AD2" s="57"/>
      <c r="AE2" s="11">
        <v>1</v>
      </c>
      <c r="AF2" s="13">
        <v>123.4567</v>
      </c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13.5">
      <c r="A3" s="50" t="s">
        <v>14</v>
      </c>
      <c r="B3" s="51"/>
      <c r="C3" s="51"/>
      <c r="D3" s="51"/>
      <c r="E3" s="51"/>
      <c r="F3" s="51"/>
      <c r="G3" s="10"/>
      <c r="H3" s="51"/>
      <c r="I3" s="50" t="s">
        <v>15</v>
      </c>
      <c r="J3" s="10"/>
      <c r="K3" s="52"/>
      <c r="L3" s="51"/>
      <c r="M3" s="51"/>
      <c r="N3" s="51"/>
      <c r="O3" s="51"/>
      <c r="P3" s="51"/>
      <c r="Q3" s="53"/>
      <c r="R3" s="53"/>
      <c r="S3" s="53"/>
      <c r="T3" s="51"/>
      <c r="U3" s="51"/>
      <c r="V3" s="51"/>
      <c r="W3" s="51"/>
      <c r="X3" s="51"/>
      <c r="Y3" s="51"/>
      <c r="Z3" s="54" t="s">
        <v>16</v>
      </c>
      <c r="AA3" s="57" t="s">
        <v>17</v>
      </c>
      <c r="AB3" s="58" t="s">
        <v>13</v>
      </c>
      <c r="AC3" s="59" t="s">
        <v>18</v>
      </c>
      <c r="AD3" s="57" t="s">
        <v>19</v>
      </c>
      <c r="AE3" s="11">
        <v>2</v>
      </c>
      <c r="AF3" s="14">
        <v>123.4567</v>
      </c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3.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3"/>
      <c r="R4" s="53"/>
      <c r="S4" s="53"/>
      <c r="T4" s="51"/>
      <c r="U4" s="51"/>
      <c r="V4" s="51"/>
      <c r="W4" s="51"/>
      <c r="X4" s="51"/>
      <c r="Y4" s="51"/>
      <c r="Z4" s="54" t="s">
        <v>20</v>
      </c>
      <c r="AA4" s="57" t="s">
        <v>21</v>
      </c>
      <c r="AB4" s="58" t="s">
        <v>13</v>
      </c>
      <c r="AC4" s="59"/>
      <c r="AD4" s="57"/>
      <c r="AE4" s="11">
        <v>3</v>
      </c>
      <c r="AF4" s="15">
        <v>123.4567</v>
      </c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3.5">
      <c r="A5" s="50" t="s">
        <v>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3"/>
      <c r="R5" s="53"/>
      <c r="S5" s="53"/>
      <c r="T5" s="51"/>
      <c r="U5" s="51"/>
      <c r="V5" s="51"/>
      <c r="W5" s="51"/>
      <c r="X5" s="51"/>
      <c r="Y5" s="51"/>
      <c r="Z5" s="54" t="s">
        <v>23</v>
      </c>
      <c r="AA5" s="57" t="s">
        <v>17</v>
      </c>
      <c r="AB5" s="58" t="s">
        <v>13</v>
      </c>
      <c r="AC5" s="59" t="s">
        <v>18</v>
      </c>
      <c r="AD5" s="57" t="s">
        <v>19</v>
      </c>
      <c r="AE5" s="11">
        <v>4</v>
      </c>
      <c r="AF5" s="16">
        <v>123.4567</v>
      </c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3.5">
      <c r="A6" s="50" t="s">
        <v>24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3"/>
      <c r="R6" s="53"/>
      <c r="S6" s="53"/>
      <c r="T6" s="51"/>
      <c r="U6" s="51"/>
      <c r="V6" s="51"/>
      <c r="W6" s="51"/>
      <c r="X6" s="51"/>
      <c r="Y6" s="51"/>
      <c r="Z6" s="60" t="s">
        <v>25</v>
      </c>
      <c r="AA6" s="57" t="s">
        <v>26</v>
      </c>
      <c r="AB6" s="58" t="s">
        <v>13</v>
      </c>
      <c r="AC6" s="59" t="s">
        <v>18</v>
      </c>
      <c r="AD6" s="57" t="s">
        <v>19</v>
      </c>
      <c r="AE6" s="11" t="s">
        <v>27</v>
      </c>
      <c r="AF6" s="12">
        <v>123.4567</v>
      </c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13.5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3"/>
      <c r="R7" s="53"/>
      <c r="S7" s="53"/>
      <c r="T7" s="51"/>
      <c r="U7" s="51"/>
      <c r="V7" s="51"/>
      <c r="W7" s="51"/>
      <c r="X7" s="51"/>
      <c r="Y7" s="51"/>
      <c r="Z7" s="56"/>
      <c r="AA7" s="56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13.5">
      <c r="A8" s="51" t="s">
        <v>28</v>
      </c>
      <c r="B8" s="17"/>
      <c r="C8" s="56"/>
      <c r="D8" s="61" t="str">
        <f>CONCATENATE(AA2," ",AB2," ",AC2," ",AD2)</f>
        <v xml:space="preserve">Prehľad rozpočtových nákladov v EUR  </v>
      </c>
      <c r="E8" s="53"/>
      <c r="F8" s="51"/>
      <c r="G8" s="10"/>
      <c r="H8" s="10"/>
      <c r="I8" s="10"/>
      <c r="J8" s="10"/>
      <c r="K8" s="52"/>
      <c r="L8" s="52"/>
      <c r="M8" s="53"/>
      <c r="N8" s="53"/>
      <c r="O8" s="51"/>
      <c r="P8" s="51"/>
      <c r="Q8" s="53"/>
      <c r="R8" s="53"/>
      <c r="S8" s="53"/>
      <c r="T8" s="51"/>
      <c r="U8" s="51"/>
      <c r="V8" s="51"/>
      <c r="W8" s="51"/>
      <c r="X8" s="51"/>
      <c r="Y8" s="51"/>
      <c r="Z8" s="56"/>
      <c r="AA8" s="56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13.5">
      <c r="A9" s="18" t="s">
        <v>29</v>
      </c>
      <c r="B9" s="18" t="s">
        <v>30</v>
      </c>
      <c r="C9" s="18" t="s">
        <v>31</v>
      </c>
      <c r="D9" s="18" t="s">
        <v>32</v>
      </c>
      <c r="E9" s="18" t="s">
        <v>33</v>
      </c>
      <c r="F9" s="18" t="s">
        <v>34</v>
      </c>
      <c r="G9" s="18" t="s">
        <v>35</v>
      </c>
      <c r="H9" s="18" t="s">
        <v>36</v>
      </c>
      <c r="I9" s="18" t="s">
        <v>37</v>
      </c>
      <c r="J9" s="18" t="s">
        <v>38</v>
      </c>
      <c r="K9" s="67" t="s">
        <v>39</v>
      </c>
      <c r="L9" s="67"/>
      <c r="M9" s="67" t="s">
        <v>40</v>
      </c>
      <c r="N9" s="67"/>
      <c r="O9" s="18" t="s">
        <v>41</v>
      </c>
      <c r="P9" s="19" t="s">
        <v>42</v>
      </c>
      <c r="Q9" s="19" t="s">
        <v>33</v>
      </c>
      <c r="R9" s="19" t="s">
        <v>33</v>
      </c>
      <c r="S9" s="19" t="s">
        <v>33</v>
      </c>
      <c r="T9" s="20" t="s">
        <v>43</v>
      </c>
      <c r="U9" s="20" t="s">
        <v>44</v>
      </c>
      <c r="V9" s="21" t="s">
        <v>45</v>
      </c>
      <c r="W9" s="19" t="s">
        <v>46</v>
      </c>
      <c r="X9" s="22" t="s">
        <v>31</v>
      </c>
      <c r="Y9" s="22" t="s">
        <v>31</v>
      </c>
      <c r="Z9" s="23" t="s">
        <v>47</v>
      </c>
      <c r="AA9" s="23" t="s">
        <v>48</v>
      </c>
      <c r="AB9" s="19" t="s">
        <v>45</v>
      </c>
      <c r="AC9" s="19" t="s">
        <v>49</v>
      </c>
      <c r="AD9" s="19" t="s">
        <v>50</v>
      </c>
      <c r="AE9" s="24" t="s">
        <v>51</v>
      </c>
      <c r="AF9" s="24" t="s">
        <v>52</v>
      </c>
      <c r="AG9" s="24" t="s">
        <v>33</v>
      </c>
      <c r="AH9" s="24" t="s">
        <v>53</v>
      </c>
      <c r="AI9" s="51"/>
      <c r="AJ9" s="51" t="s">
        <v>54</v>
      </c>
      <c r="AK9" s="51" t="s">
        <v>55</v>
      </c>
      <c r="AL9" s="51" t="s">
        <v>56</v>
      </c>
      <c r="AM9" s="51" t="s">
        <v>57</v>
      </c>
      <c r="AN9" s="51" t="s">
        <v>58</v>
      </c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3.5">
      <c r="A10" s="25" t="s">
        <v>59</v>
      </c>
      <c r="B10" s="25" t="s">
        <v>60</v>
      </c>
      <c r="C10" s="26"/>
      <c r="D10" s="25" t="s">
        <v>61</v>
      </c>
      <c r="E10" s="25" t="s">
        <v>62</v>
      </c>
      <c r="F10" s="25" t="s">
        <v>63</v>
      </c>
      <c r="G10" s="25" t="s">
        <v>64</v>
      </c>
      <c r="H10" s="25"/>
      <c r="I10" s="25" t="s">
        <v>65</v>
      </c>
      <c r="J10" s="25"/>
      <c r="K10" s="1" t="s">
        <v>35</v>
      </c>
      <c r="L10" s="1" t="s">
        <v>38</v>
      </c>
      <c r="M10" s="25" t="s">
        <v>35</v>
      </c>
      <c r="N10" s="25" t="s">
        <v>38</v>
      </c>
      <c r="O10" s="25" t="s">
        <v>66</v>
      </c>
      <c r="P10" s="27"/>
      <c r="Q10" s="27" t="s">
        <v>67</v>
      </c>
      <c r="R10" s="27" t="s">
        <v>68</v>
      </c>
      <c r="S10" s="27" t="s">
        <v>69</v>
      </c>
      <c r="T10" s="28" t="s">
        <v>70</v>
      </c>
      <c r="U10" s="28" t="s">
        <v>41</v>
      </c>
      <c r="V10" s="29" t="s">
        <v>71</v>
      </c>
      <c r="W10" s="62"/>
      <c r="X10" s="63" t="s">
        <v>72</v>
      </c>
      <c r="Y10" s="63"/>
      <c r="Z10" s="30" t="s">
        <v>73</v>
      </c>
      <c r="AA10" s="30" t="s">
        <v>59</v>
      </c>
      <c r="AB10" s="27" t="s">
        <v>74</v>
      </c>
      <c r="AC10" s="63"/>
      <c r="AD10" s="63"/>
      <c r="AE10" s="31"/>
      <c r="AF10" s="31"/>
      <c r="AG10" s="31"/>
      <c r="AH10" s="31"/>
      <c r="AI10" s="51"/>
      <c r="AJ10" s="51" t="s">
        <v>75</v>
      </c>
      <c r="AK10" s="51" t="s">
        <v>76</v>
      </c>
      <c r="AL10" s="51" t="s">
        <v>76</v>
      </c>
      <c r="AM10" s="51" t="s">
        <v>76</v>
      </c>
      <c r="AN10" s="51" t="s">
        <v>76</v>
      </c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64" ht="13.7" customHeight="1">
      <c r="G11" s="32"/>
    </row>
    <row r="12" spans="1:64">
      <c r="C12" s="33" t="s">
        <v>77</v>
      </c>
      <c r="D12" s="65" t="s">
        <v>78</v>
      </c>
    </row>
    <row r="13" spans="1:64">
      <c r="C13" s="33" t="s">
        <v>79</v>
      </c>
      <c r="D13" s="65" t="s">
        <v>80</v>
      </c>
    </row>
    <row r="14" spans="1:64">
      <c r="A14" s="34" t="s">
        <v>81</v>
      </c>
      <c r="B14" s="3" t="s">
        <v>82</v>
      </c>
      <c r="C14" s="4" t="s">
        <v>83</v>
      </c>
      <c r="D14" s="64" t="s">
        <v>84</v>
      </c>
      <c r="E14" s="5">
        <v>8</v>
      </c>
      <c r="F14" s="6" t="s">
        <v>85</v>
      </c>
      <c r="H14" s="7">
        <f>ROUND(E14*G14, 2)</f>
        <v>0</v>
      </c>
      <c r="J14" s="7">
        <f t="shared" ref="J14:J25" si="0">ROUND(E14*G14, 2)</f>
        <v>0</v>
      </c>
      <c r="P14" s="6" t="s">
        <v>86</v>
      </c>
      <c r="V14" s="9" t="s">
        <v>87</v>
      </c>
      <c r="X14" s="6" t="s">
        <v>88</v>
      </c>
      <c r="Y14" s="4" t="s">
        <v>83</v>
      </c>
      <c r="Z14" s="4" t="s">
        <v>89</v>
      </c>
      <c r="AJ14" s="6" t="s">
        <v>90</v>
      </c>
      <c r="AK14" s="6" t="s">
        <v>91</v>
      </c>
      <c r="AL14" s="6" t="s">
        <v>92</v>
      </c>
      <c r="AM14" s="6" t="s">
        <v>93</v>
      </c>
    </row>
    <row r="15" spans="1:64">
      <c r="A15" s="34" t="s">
        <v>94</v>
      </c>
      <c r="B15" s="3" t="s">
        <v>95</v>
      </c>
      <c r="C15" s="4" t="s">
        <v>96</v>
      </c>
      <c r="D15" s="64" t="s">
        <v>97</v>
      </c>
      <c r="E15" s="5">
        <v>8</v>
      </c>
      <c r="F15" s="6" t="s">
        <v>85</v>
      </c>
      <c r="I15" s="7">
        <f>ROUND(E15*G15, 2)</f>
        <v>0</v>
      </c>
      <c r="J15" s="7">
        <f t="shared" si="0"/>
        <v>0</v>
      </c>
      <c r="P15" s="6" t="s">
        <v>98</v>
      </c>
      <c r="V15" s="9" t="s">
        <v>99</v>
      </c>
      <c r="X15" s="6" t="s">
        <v>100</v>
      </c>
      <c r="Y15" s="6" t="s">
        <v>96</v>
      </c>
      <c r="Z15" s="4" t="s">
        <v>101</v>
      </c>
      <c r="AA15" s="4" t="s">
        <v>102</v>
      </c>
      <c r="AJ15" s="6" t="s">
        <v>103</v>
      </c>
      <c r="AK15" s="6" t="s">
        <v>91</v>
      </c>
      <c r="AL15" s="6" t="s">
        <v>92</v>
      </c>
      <c r="AM15" s="6" t="s">
        <v>93</v>
      </c>
    </row>
    <row r="16" spans="1:64">
      <c r="A16" s="34" t="s">
        <v>104</v>
      </c>
      <c r="B16" s="3" t="s">
        <v>82</v>
      </c>
      <c r="C16" s="4" t="s">
        <v>105</v>
      </c>
      <c r="D16" s="64" t="s">
        <v>106</v>
      </c>
      <c r="E16" s="5">
        <v>5</v>
      </c>
      <c r="F16" s="6" t="s">
        <v>85</v>
      </c>
      <c r="H16" s="7">
        <f>ROUND(E16*G16, 2)</f>
        <v>0</v>
      </c>
      <c r="J16" s="7">
        <f t="shared" si="0"/>
        <v>0</v>
      </c>
      <c r="P16" s="6" t="s">
        <v>107</v>
      </c>
      <c r="V16" s="9" t="s">
        <v>87</v>
      </c>
      <c r="X16" s="6" t="s">
        <v>108</v>
      </c>
      <c r="Y16" s="4" t="s">
        <v>105</v>
      </c>
      <c r="Z16" s="4" t="s">
        <v>89</v>
      </c>
      <c r="AJ16" s="6" t="s">
        <v>90</v>
      </c>
      <c r="AK16" s="6" t="s">
        <v>91</v>
      </c>
      <c r="AL16" s="6" t="s">
        <v>92</v>
      </c>
      <c r="AM16" s="6" t="s">
        <v>93</v>
      </c>
    </row>
    <row r="17" spans="1:39">
      <c r="A17" s="34" t="s">
        <v>109</v>
      </c>
      <c r="B17" s="3" t="s">
        <v>95</v>
      </c>
      <c r="C17" s="4" t="s">
        <v>110</v>
      </c>
      <c r="D17" s="64" t="s">
        <v>111</v>
      </c>
      <c r="E17" s="5">
        <v>5</v>
      </c>
      <c r="F17" s="6" t="s">
        <v>85</v>
      </c>
      <c r="I17" s="7">
        <f>ROUND(E17*G17, 2)</f>
        <v>0</v>
      </c>
      <c r="J17" s="7">
        <f t="shared" si="0"/>
        <v>0</v>
      </c>
      <c r="P17" s="6" t="s">
        <v>112</v>
      </c>
      <c r="V17" s="9" t="s">
        <v>99</v>
      </c>
      <c r="X17" s="6" t="s">
        <v>113</v>
      </c>
      <c r="Y17" s="6" t="s">
        <v>110</v>
      </c>
      <c r="Z17" s="4" t="s">
        <v>101</v>
      </c>
      <c r="AA17" s="4" t="s">
        <v>114</v>
      </c>
      <c r="AJ17" s="6" t="s">
        <v>103</v>
      </c>
      <c r="AK17" s="6" t="s">
        <v>91</v>
      </c>
      <c r="AL17" s="6" t="s">
        <v>92</v>
      </c>
      <c r="AM17" s="6" t="s">
        <v>93</v>
      </c>
    </row>
    <row r="18" spans="1:39">
      <c r="A18" s="34" t="s">
        <v>115</v>
      </c>
      <c r="B18" s="3" t="s">
        <v>82</v>
      </c>
      <c r="C18" s="4" t="s">
        <v>116</v>
      </c>
      <c r="D18" s="64" t="s">
        <v>117</v>
      </c>
      <c r="E18" s="5">
        <v>2</v>
      </c>
      <c r="F18" s="6" t="s">
        <v>85</v>
      </c>
      <c r="H18" s="7">
        <f>ROUND(E18*G18, 2)</f>
        <v>0</v>
      </c>
      <c r="J18" s="7">
        <f t="shared" si="0"/>
        <v>0</v>
      </c>
      <c r="P18" s="6" t="s">
        <v>118</v>
      </c>
      <c r="V18" s="9" t="s">
        <v>87</v>
      </c>
      <c r="X18" s="6" t="s">
        <v>119</v>
      </c>
      <c r="Y18" s="4" t="s">
        <v>116</v>
      </c>
      <c r="Z18" s="4" t="s">
        <v>89</v>
      </c>
      <c r="AJ18" s="6" t="s">
        <v>90</v>
      </c>
      <c r="AK18" s="6" t="s">
        <v>91</v>
      </c>
      <c r="AL18" s="6" t="s">
        <v>92</v>
      </c>
      <c r="AM18" s="6" t="s">
        <v>93</v>
      </c>
    </row>
    <row r="19" spans="1:39">
      <c r="A19" s="34" t="s">
        <v>120</v>
      </c>
      <c r="B19" s="3" t="s">
        <v>95</v>
      </c>
      <c r="C19" s="4" t="s">
        <v>121</v>
      </c>
      <c r="D19" s="64" t="s">
        <v>122</v>
      </c>
      <c r="E19" s="5">
        <v>2</v>
      </c>
      <c r="F19" s="6" t="s">
        <v>123</v>
      </c>
      <c r="I19" s="7">
        <f>ROUND(E19*G19, 2)</f>
        <v>0</v>
      </c>
      <c r="J19" s="7">
        <f t="shared" si="0"/>
        <v>0</v>
      </c>
      <c r="K19" s="8">
        <v>1.5E-3</v>
      </c>
      <c r="L19" s="8">
        <f>E19*K19</f>
        <v>3.0000000000000001E-3</v>
      </c>
      <c r="P19" s="6" t="s">
        <v>124</v>
      </c>
      <c r="V19" s="9" t="s">
        <v>99</v>
      </c>
      <c r="X19" s="6" t="s">
        <v>125</v>
      </c>
      <c r="Y19" s="4" t="s">
        <v>121</v>
      </c>
      <c r="Z19" s="4" t="s">
        <v>126</v>
      </c>
      <c r="AA19" s="4" t="s">
        <v>125</v>
      </c>
      <c r="AJ19" s="6" t="s">
        <v>103</v>
      </c>
      <c r="AK19" s="6" t="s">
        <v>91</v>
      </c>
      <c r="AL19" s="6" t="s">
        <v>92</v>
      </c>
      <c r="AM19" s="6" t="s">
        <v>93</v>
      </c>
    </row>
    <row r="20" spans="1:39">
      <c r="A20" s="34" t="s">
        <v>127</v>
      </c>
      <c r="B20" s="3" t="s">
        <v>82</v>
      </c>
      <c r="C20" s="4" t="s">
        <v>128</v>
      </c>
      <c r="D20" s="64" t="s">
        <v>129</v>
      </c>
      <c r="E20" s="5">
        <v>5</v>
      </c>
      <c r="F20" s="6" t="s">
        <v>85</v>
      </c>
      <c r="H20" s="7">
        <f>ROUND(E20*G20, 2)</f>
        <v>0</v>
      </c>
      <c r="J20" s="7">
        <f t="shared" si="0"/>
        <v>0</v>
      </c>
      <c r="P20" s="6" t="s">
        <v>130</v>
      </c>
      <c r="V20" s="9" t="s">
        <v>87</v>
      </c>
      <c r="X20" s="6" t="s">
        <v>131</v>
      </c>
      <c r="Y20" s="4" t="s">
        <v>128</v>
      </c>
      <c r="Z20" s="4" t="s">
        <v>89</v>
      </c>
      <c r="AJ20" s="6" t="s">
        <v>90</v>
      </c>
      <c r="AK20" s="6" t="s">
        <v>91</v>
      </c>
      <c r="AL20" s="6" t="s">
        <v>92</v>
      </c>
      <c r="AM20" s="6" t="s">
        <v>93</v>
      </c>
    </row>
    <row r="21" spans="1:39">
      <c r="A21" s="34" t="s">
        <v>132</v>
      </c>
      <c r="B21" s="3" t="s">
        <v>95</v>
      </c>
      <c r="C21" s="4" t="s">
        <v>133</v>
      </c>
      <c r="D21" s="64" t="s">
        <v>134</v>
      </c>
      <c r="E21" s="5">
        <v>4</v>
      </c>
      <c r="F21" s="6" t="s">
        <v>123</v>
      </c>
      <c r="I21" s="7">
        <f>ROUND(E21*G21, 2)</f>
        <v>0</v>
      </c>
      <c r="J21" s="7">
        <f t="shared" si="0"/>
        <v>0</v>
      </c>
      <c r="K21" s="8">
        <v>1.5E-3</v>
      </c>
      <c r="L21" s="8">
        <f>E21*K21</f>
        <v>6.0000000000000001E-3</v>
      </c>
      <c r="P21" s="6" t="s">
        <v>135</v>
      </c>
      <c r="V21" s="9" t="s">
        <v>99</v>
      </c>
      <c r="X21" s="6" t="s">
        <v>125</v>
      </c>
      <c r="Y21" s="4" t="s">
        <v>133</v>
      </c>
      <c r="Z21" s="4" t="s">
        <v>126</v>
      </c>
      <c r="AA21" s="4" t="s">
        <v>125</v>
      </c>
      <c r="AJ21" s="6" t="s">
        <v>103</v>
      </c>
      <c r="AK21" s="6" t="s">
        <v>91</v>
      </c>
      <c r="AL21" s="6" t="s">
        <v>92</v>
      </c>
      <c r="AM21" s="6" t="s">
        <v>93</v>
      </c>
    </row>
    <row r="22" spans="1:39">
      <c r="A22" s="34" t="s">
        <v>136</v>
      </c>
      <c r="B22" s="3" t="s">
        <v>95</v>
      </c>
      <c r="C22" s="4" t="s">
        <v>137</v>
      </c>
      <c r="D22" s="64" t="s">
        <v>138</v>
      </c>
      <c r="E22" s="5">
        <v>1</v>
      </c>
      <c r="F22" s="6" t="s">
        <v>123</v>
      </c>
      <c r="I22" s="7">
        <f>ROUND(E22*G22, 2)</f>
        <v>0</v>
      </c>
      <c r="J22" s="7">
        <f t="shared" si="0"/>
        <v>0</v>
      </c>
      <c r="K22" s="8">
        <v>1.5E-3</v>
      </c>
      <c r="L22" s="8">
        <f>E22*K22</f>
        <v>1.5E-3</v>
      </c>
      <c r="P22" s="6" t="s">
        <v>139</v>
      </c>
      <c r="V22" s="9" t="s">
        <v>99</v>
      </c>
      <c r="X22" s="6" t="s">
        <v>125</v>
      </c>
      <c r="Y22" s="6" t="s">
        <v>137</v>
      </c>
      <c r="Z22" s="4" t="s">
        <v>126</v>
      </c>
      <c r="AA22" s="4" t="s">
        <v>125</v>
      </c>
      <c r="AJ22" s="6" t="s">
        <v>103</v>
      </c>
      <c r="AK22" s="6" t="s">
        <v>91</v>
      </c>
      <c r="AL22" s="6" t="s">
        <v>92</v>
      </c>
      <c r="AM22" s="6" t="s">
        <v>93</v>
      </c>
    </row>
    <row r="23" spans="1:39">
      <c r="A23" s="34" t="s">
        <v>140</v>
      </c>
      <c r="B23" s="3" t="s">
        <v>82</v>
      </c>
      <c r="C23" s="4" t="s">
        <v>141</v>
      </c>
      <c r="D23" s="64" t="s">
        <v>142</v>
      </c>
      <c r="E23" s="5">
        <v>6</v>
      </c>
      <c r="F23" s="6" t="s">
        <v>85</v>
      </c>
      <c r="H23" s="7">
        <f>ROUND(E23*G23, 2)</f>
        <v>0</v>
      </c>
      <c r="J23" s="7">
        <f t="shared" si="0"/>
        <v>0</v>
      </c>
      <c r="P23" s="6" t="s">
        <v>143</v>
      </c>
      <c r="V23" s="9" t="s">
        <v>87</v>
      </c>
      <c r="X23" s="6" t="s">
        <v>144</v>
      </c>
      <c r="Y23" s="4" t="s">
        <v>141</v>
      </c>
      <c r="Z23" s="4" t="s">
        <v>89</v>
      </c>
      <c r="AJ23" s="6" t="s">
        <v>90</v>
      </c>
      <c r="AK23" s="6" t="s">
        <v>91</v>
      </c>
      <c r="AL23" s="6" t="s">
        <v>92</v>
      </c>
      <c r="AM23" s="6" t="s">
        <v>93</v>
      </c>
    </row>
    <row r="24" spans="1:39">
      <c r="A24" s="34" t="s">
        <v>145</v>
      </c>
      <c r="B24" s="3" t="s">
        <v>95</v>
      </c>
      <c r="C24" s="4" t="s">
        <v>146</v>
      </c>
      <c r="D24" s="64" t="s">
        <v>147</v>
      </c>
      <c r="E24" s="5">
        <v>5</v>
      </c>
      <c r="F24" s="6" t="s">
        <v>123</v>
      </c>
      <c r="I24" s="7">
        <f>ROUND(E24*G24, 2)</f>
        <v>0</v>
      </c>
      <c r="J24" s="7">
        <f t="shared" si="0"/>
        <v>0</v>
      </c>
      <c r="K24" s="8">
        <v>1.5E-3</v>
      </c>
      <c r="L24" s="8">
        <f>E24*K24</f>
        <v>7.4999999999999997E-3</v>
      </c>
      <c r="P24" s="6" t="s">
        <v>148</v>
      </c>
      <c r="V24" s="9" t="s">
        <v>99</v>
      </c>
      <c r="X24" s="6" t="s">
        <v>125</v>
      </c>
      <c r="Y24" s="4" t="s">
        <v>146</v>
      </c>
      <c r="Z24" s="4" t="s">
        <v>126</v>
      </c>
      <c r="AA24" s="4" t="s">
        <v>125</v>
      </c>
      <c r="AJ24" s="6" t="s">
        <v>103</v>
      </c>
      <c r="AK24" s="6" t="s">
        <v>91</v>
      </c>
      <c r="AL24" s="6" t="s">
        <v>92</v>
      </c>
      <c r="AM24" s="6" t="s">
        <v>93</v>
      </c>
    </row>
    <row r="25" spans="1:39">
      <c r="A25" s="34" t="s">
        <v>149</v>
      </c>
      <c r="B25" s="3" t="s">
        <v>95</v>
      </c>
      <c r="C25" s="4" t="s">
        <v>150</v>
      </c>
      <c r="D25" s="64" t="s">
        <v>151</v>
      </c>
      <c r="E25" s="5">
        <v>1</v>
      </c>
      <c r="F25" s="6" t="s">
        <v>123</v>
      </c>
      <c r="I25" s="7">
        <f>ROUND(E25*G25, 2)</f>
        <v>0</v>
      </c>
      <c r="J25" s="7">
        <f t="shared" si="0"/>
        <v>0</v>
      </c>
      <c r="K25" s="8">
        <v>1.5E-3</v>
      </c>
      <c r="L25" s="8">
        <f>E25*K25</f>
        <v>1.5E-3</v>
      </c>
      <c r="P25" s="6" t="s">
        <v>152</v>
      </c>
      <c r="V25" s="9" t="s">
        <v>99</v>
      </c>
      <c r="X25" s="6" t="s">
        <v>125</v>
      </c>
      <c r="Y25" s="4" t="s">
        <v>150</v>
      </c>
      <c r="Z25" s="4" t="s">
        <v>126</v>
      </c>
      <c r="AA25" s="4" t="s">
        <v>125</v>
      </c>
      <c r="AJ25" s="6" t="s">
        <v>103</v>
      </c>
      <c r="AK25" s="6" t="s">
        <v>91</v>
      </c>
      <c r="AL25" s="6" t="s">
        <v>92</v>
      </c>
      <c r="AM25" s="6" t="s">
        <v>93</v>
      </c>
    </row>
    <row r="26" spans="1:39">
      <c r="D26" s="66" t="s">
        <v>153</v>
      </c>
      <c r="E26" s="35">
        <f>SUM(J14:J25)</f>
        <v>0</v>
      </c>
      <c r="F26" s="36"/>
      <c r="G26" s="35"/>
      <c r="H26" s="35">
        <f>SUM(H14:H25)</f>
        <v>0</v>
      </c>
      <c r="I26" s="35">
        <f>SUM(I14:I25)</f>
        <v>0</v>
      </c>
      <c r="J26" s="35">
        <f>SUM(J14:J25)</f>
        <v>0</v>
      </c>
      <c r="K26" s="37"/>
      <c r="L26" s="37">
        <f>SUM(L14:L25)</f>
        <v>1.9500000000000003E-2</v>
      </c>
      <c r="M26" s="38"/>
      <c r="N26" s="38">
        <f>SUM(N14:N25)</f>
        <v>0</v>
      </c>
      <c r="O26" s="36"/>
      <c r="P26" s="36"/>
      <c r="Q26" s="38"/>
      <c r="R26" s="38"/>
      <c r="S26" s="38"/>
      <c r="T26" s="39"/>
      <c r="U26" s="39"/>
      <c r="V26" s="39"/>
      <c r="W26" s="38">
        <f>SUM(W14:W25)</f>
        <v>0</v>
      </c>
    </row>
    <row r="28" spans="1:39">
      <c r="C28" s="33" t="s">
        <v>154</v>
      </c>
      <c r="D28" s="65" t="s">
        <v>155</v>
      </c>
    </row>
    <row r="29" spans="1:39">
      <c r="A29" s="34" t="s">
        <v>156</v>
      </c>
      <c r="B29" s="3" t="s">
        <v>157</v>
      </c>
      <c r="C29" s="4" t="s">
        <v>158</v>
      </c>
      <c r="D29" s="64" t="s">
        <v>159</v>
      </c>
      <c r="E29" s="5">
        <v>20</v>
      </c>
      <c r="F29" s="6" t="s">
        <v>160</v>
      </c>
      <c r="H29" s="7">
        <f>ROUND(E29*G29, 2)</f>
        <v>0</v>
      </c>
      <c r="J29" s="7">
        <f>ROUND(E29*G29, 2)</f>
        <v>0</v>
      </c>
      <c r="K29" s="8">
        <v>5.0000000000000001E-4</v>
      </c>
      <c r="L29" s="8">
        <f>E29*K29</f>
        <v>0.01</v>
      </c>
      <c r="M29" s="5">
        <v>2E-3</v>
      </c>
      <c r="N29" s="5">
        <f>E29*M29</f>
        <v>0.04</v>
      </c>
      <c r="P29" s="6" t="s">
        <v>161</v>
      </c>
      <c r="V29" s="9" t="s">
        <v>162</v>
      </c>
      <c r="X29" s="6" t="s">
        <v>163</v>
      </c>
      <c r="Y29" s="4" t="s">
        <v>158</v>
      </c>
      <c r="Z29" s="4" t="s">
        <v>164</v>
      </c>
      <c r="AJ29" s="6" t="s">
        <v>165</v>
      </c>
      <c r="AK29" s="6" t="s">
        <v>91</v>
      </c>
      <c r="AL29" s="6" t="s">
        <v>92</v>
      </c>
      <c r="AM29" s="6" t="s">
        <v>166</v>
      </c>
    </row>
    <row r="30" spans="1:39">
      <c r="A30" s="34" t="s">
        <v>167</v>
      </c>
      <c r="B30" s="3" t="s">
        <v>157</v>
      </c>
      <c r="C30" s="4" t="s">
        <v>168</v>
      </c>
      <c r="D30" s="64" t="s">
        <v>169</v>
      </c>
      <c r="E30" s="5">
        <v>24</v>
      </c>
      <c r="F30" s="6" t="s">
        <v>85</v>
      </c>
      <c r="H30" s="7">
        <f>ROUND(E30*G30, 2)</f>
        <v>0</v>
      </c>
      <c r="J30" s="7">
        <f>ROUND(E30*G30, 2)</f>
        <v>0</v>
      </c>
      <c r="K30" s="8">
        <v>8.0000000000000007E-5</v>
      </c>
      <c r="L30" s="8">
        <f>E30*K30</f>
        <v>1.9200000000000003E-3</v>
      </c>
      <c r="M30" s="5">
        <v>1E-3</v>
      </c>
      <c r="N30" s="5">
        <f>E30*M30</f>
        <v>2.4E-2</v>
      </c>
      <c r="P30" s="6" t="s">
        <v>170</v>
      </c>
      <c r="V30" s="9" t="s">
        <v>162</v>
      </c>
      <c r="X30" s="6" t="s">
        <v>171</v>
      </c>
      <c r="Y30" s="4" t="s">
        <v>168</v>
      </c>
      <c r="Z30" s="4" t="s">
        <v>164</v>
      </c>
      <c r="AJ30" s="6" t="s">
        <v>165</v>
      </c>
      <c r="AK30" s="6" t="s">
        <v>91</v>
      </c>
      <c r="AL30" s="6" t="s">
        <v>92</v>
      </c>
      <c r="AM30" s="6" t="s">
        <v>166</v>
      </c>
    </row>
    <row r="31" spans="1:39">
      <c r="D31" s="66" t="s">
        <v>172</v>
      </c>
      <c r="E31" s="35">
        <f>SUM(J29:J30)</f>
        <v>0</v>
      </c>
      <c r="F31" s="36"/>
      <c r="G31" s="35"/>
      <c r="H31" s="35">
        <f>SUM(H29:H30)</f>
        <v>0</v>
      </c>
      <c r="I31" s="35">
        <f>SUM(I29:I30)</f>
        <v>0</v>
      </c>
      <c r="J31" s="35">
        <f>SUM(J29:J30)</f>
        <v>0</v>
      </c>
      <c r="K31" s="37"/>
      <c r="L31" s="37">
        <f>SUM(L29:L30)</f>
        <v>1.192E-2</v>
      </c>
      <c r="M31" s="38"/>
      <c r="N31" s="38">
        <f>SUM(N29:N30)</f>
        <v>6.4000000000000001E-2</v>
      </c>
      <c r="O31" s="36"/>
      <c r="P31" s="36"/>
      <c r="Q31" s="38"/>
      <c r="R31" s="38"/>
      <c r="S31" s="38"/>
      <c r="T31" s="39"/>
      <c r="U31" s="39"/>
      <c r="V31" s="39"/>
      <c r="W31" s="38">
        <f>SUM(W29:W30)</f>
        <v>0</v>
      </c>
    </row>
    <row r="33" spans="1:39">
      <c r="C33" s="33" t="s">
        <v>173</v>
      </c>
      <c r="D33" s="65" t="s">
        <v>174</v>
      </c>
    </row>
    <row r="34" spans="1:39">
      <c r="A34" s="34" t="s">
        <v>175</v>
      </c>
      <c r="B34" s="3" t="s">
        <v>82</v>
      </c>
      <c r="C34" s="4" t="s">
        <v>176</v>
      </c>
      <c r="D34" s="64" t="s">
        <v>177</v>
      </c>
      <c r="E34" s="5">
        <v>190</v>
      </c>
      <c r="F34" s="6" t="s">
        <v>160</v>
      </c>
      <c r="H34" s="7">
        <f>ROUND(E34*G34, 2)</f>
        <v>0</v>
      </c>
      <c r="J34" s="7">
        <f t="shared" ref="J34:J69" si="1">ROUND(E34*G34, 2)</f>
        <v>0</v>
      </c>
      <c r="P34" s="6" t="s">
        <v>178</v>
      </c>
      <c r="V34" s="9" t="s">
        <v>87</v>
      </c>
      <c r="X34" s="6" t="s">
        <v>179</v>
      </c>
      <c r="Y34" s="4" t="s">
        <v>176</v>
      </c>
      <c r="Z34" s="4" t="s">
        <v>89</v>
      </c>
      <c r="AJ34" s="6" t="s">
        <v>90</v>
      </c>
      <c r="AK34" s="6" t="s">
        <v>91</v>
      </c>
      <c r="AL34" s="6" t="s">
        <v>92</v>
      </c>
      <c r="AM34" s="6" t="s">
        <v>180</v>
      </c>
    </row>
    <row r="35" spans="1:39">
      <c r="A35" s="34" t="s">
        <v>181</v>
      </c>
      <c r="B35" s="3" t="s">
        <v>95</v>
      </c>
      <c r="C35" s="4" t="s">
        <v>182</v>
      </c>
      <c r="D35" s="64" t="s">
        <v>183</v>
      </c>
      <c r="E35" s="5">
        <v>190</v>
      </c>
      <c r="F35" s="6" t="s">
        <v>160</v>
      </c>
      <c r="I35" s="7">
        <f>ROUND(E35*G35, 2)</f>
        <v>0</v>
      </c>
      <c r="J35" s="7">
        <f t="shared" si="1"/>
        <v>0</v>
      </c>
      <c r="P35" s="6" t="s">
        <v>184</v>
      </c>
      <c r="V35" s="9" t="s">
        <v>99</v>
      </c>
      <c r="X35" s="4" t="s">
        <v>185</v>
      </c>
      <c r="Y35" s="6" t="s">
        <v>182</v>
      </c>
      <c r="Z35" s="4" t="s">
        <v>186</v>
      </c>
      <c r="AA35" s="4" t="s">
        <v>187</v>
      </c>
      <c r="AJ35" s="6" t="s">
        <v>103</v>
      </c>
      <c r="AK35" s="6" t="s">
        <v>91</v>
      </c>
      <c r="AL35" s="6" t="s">
        <v>92</v>
      </c>
      <c r="AM35" s="6" t="s">
        <v>180</v>
      </c>
    </row>
    <row r="36" spans="1:39">
      <c r="A36" s="34" t="s">
        <v>188</v>
      </c>
      <c r="B36" s="3" t="s">
        <v>82</v>
      </c>
      <c r="C36" s="4" t="s">
        <v>189</v>
      </c>
      <c r="D36" s="64" t="s">
        <v>190</v>
      </c>
      <c r="E36" s="5">
        <v>80</v>
      </c>
      <c r="F36" s="6" t="s">
        <v>160</v>
      </c>
      <c r="H36" s="7">
        <f>ROUND(E36*G36, 2)</f>
        <v>0</v>
      </c>
      <c r="J36" s="7">
        <f t="shared" si="1"/>
        <v>0</v>
      </c>
      <c r="P36" s="6" t="s">
        <v>191</v>
      </c>
      <c r="V36" s="9" t="s">
        <v>87</v>
      </c>
      <c r="X36" s="6" t="s">
        <v>192</v>
      </c>
      <c r="Y36" s="4" t="s">
        <v>189</v>
      </c>
      <c r="Z36" s="4" t="s">
        <v>89</v>
      </c>
      <c r="AJ36" s="6" t="s">
        <v>90</v>
      </c>
      <c r="AK36" s="6" t="s">
        <v>91</v>
      </c>
      <c r="AL36" s="6" t="s">
        <v>92</v>
      </c>
      <c r="AM36" s="6" t="s">
        <v>180</v>
      </c>
    </row>
    <row r="37" spans="1:39">
      <c r="A37" s="34" t="s">
        <v>193</v>
      </c>
      <c r="B37" s="3" t="s">
        <v>95</v>
      </c>
      <c r="C37" s="4" t="s">
        <v>194</v>
      </c>
      <c r="D37" s="64" t="s">
        <v>195</v>
      </c>
      <c r="E37" s="5">
        <v>80</v>
      </c>
      <c r="F37" s="6" t="s">
        <v>160</v>
      </c>
      <c r="I37" s="7">
        <f>ROUND(E37*G37, 2)</f>
        <v>0</v>
      </c>
      <c r="J37" s="7">
        <f t="shared" si="1"/>
        <v>0</v>
      </c>
      <c r="P37" s="6" t="s">
        <v>196</v>
      </c>
      <c r="V37" s="9" t="s">
        <v>99</v>
      </c>
      <c r="X37" s="6" t="s">
        <v>197</v>
      </c>
      <c r="Y37" s="6" t="s">
        <v>194</v>
      </c>
      <c r="Z37" s="4" t="s">
        <v>186</v>
      </c>
      <c r="AA37" s="4" t="s">
        <v>198</v>
      </c>
      <c r="AJ37" s="6" t="s">
        <v>103</v>
      </c>
      <c r="AK37" s="6" t="s">
        <v>91</v>
      </c>
      <c r="AL37" s="6" t="s">
        <v>92</v>
      </c>
      <c r="AM37" s="6" t="s">
        <v>180</v>
      </c>
    </row>
    <row r="38" spans="1:39">
      <c r="A38" s="34" t="s">
        <v>199</v>
      </c>
      <c r="B38" s="3" t="s">
        <v>82</v>
      </c>
      <c r="C38" s="4" t="s">
        <v>200</v>
      </c>
      <c r="D38" s="64" t="s">
        <v>201</v>
      </c>
      <c r="E38" s="5">
        <v>75</v>
      </c>
      <c r="F38" s="6" t="s">
        <v>160</v>
      </c>
      <c r="H38" s="7">
        <f>ROUND(E38*G38, 2)</f>
        <v>0</v>
      </c>
      <c r="J38" s="7">
        <f t="shared" si="1"/>
        <v>0</v>
      </c>
      <c r="P38" s="6" t="s">
        <v>202</v>
      </c>
      <c r="V38" s="9" t="s">
        <v>87</v>
      </c>
      <c r="X38" s="6" t="s">
        <v>203</v>
      </c>
      <c r="Y38" s="4" t="s">
        <v>200</v>
      </c>
      <c r="Z38" s="4" t="s">
        <v>89</v>
      </c>
      <c r="AJ38" s="6" t="s">
        <v>90</v>
      </c>
      <c r="AK38" s="6" t="s">
        <v>91</v>
      </c>
      <c r="AL38" s="6" t="s">
        <v>92</v>
      </c>
      <c r="AM38" s="6" t="s">
        <v>180</v>
      </c>
    </row>
    <row r="39" spans="1:39">
      <c r="A39" s="34" t="s">
        <v>204</v>
      </c>
      <c r="B39" s="3" t="s">
        <v>95</v>
      </c>
      <c r="C39" s="4" t="s">
        <v>205</v>
      </c>
      <c r="D39" s="64" t="s">
        <v>206</v>
      </c>
      <c r="E39" s="5">
        <v>75</v>
      </c>
      <c r="F39" s="6" t="s">
        <v>160</v>
      </c>
      <c r="I39" s="7">
        <f>ROUND(E39*G39, 2)</f>
        <v>0</v>
      </c>
      <c r="J39" s="7">
        <f t="shared" si="1"/>
        <v>0</v>
      </c>
      <c r="P39" s="6" t="s">
        <v>207</v>
      </c>
      <c r="V39" s="9" t="s">
        <v>99</v>
      </c>
      <c r="X39" s="4" t="s">
        <v>208</v>
      </c>
      <c r="Y39" s="4" t="s">
        <v>205</v>
      </c>
      <c r="Z39" s="4" t="s">
        <v>186</v>
      </c>
      <c r="AA39" s="4" t="s">
        <v>209</v>
      </c>
      <c r="AJ39" s="6" t="s">
        <v>103</v>
      </c>
      <c r="AK39" s="6" t="s">
        <v>91</v>
      </c>
      <c r="AL39" s="6" t="s">
        <v>92</v>
      </c>
      <c r="AM39" s="6" t="s">
        <v>180</v>
      </c>
    </row>
    <row r="40" spans="1:39">
      <c r="A40" s="34" t="s">
        <v>210</v>
      </c>
      <c r="B40" s="3" t="s">
        <v>82</v>
      </c>
      <c r="C40" s="4" t="s">
        <v>211</v>
      </c>
      <c r="D40" s="64" t="s">
        <v>212</v>
      </c>
      <c r="E40" s="5">
        <v>75</v>
      </c>
      <c r="F40" s="6" t="s">
        <v>160</v>
      </c>
      <c r="H40" s="7">
        <f>ROUND(E40*G40, 2)</f>
        <v>0</v>
      </c>
      <c r="J40" s="7">
        <f t="shared" si="1"/>
        <v>0</v>
      </c>
      <c r="P40" s="6" t="s">
        <v>213</v>
      </c>
      <c r="V40" s="9" t="s">
        <v>87</v>
      </c>
      <c r="X40" s="6" t="s">
        <v>214</v>
      </c>
      <c r="Y40" s="4" t="s">
        <v>211</v>
      </c>
      <c r="Z40" s="4" t="s">
        <v>89</v>
      </c>
      <c r="AJ40" s="6" t="s">
        <v>90</v>
      </c>
      <c r="AK40" s="6" t="s">
        <v>91</v>
      </c>
      <c r="AL40" s="6" t="s">
        <v>92</v>
      </c>
      <c r="AM40" s="6" t="s">
        <v>180</v>
      </c>
    </row>
    <row r="41" spans="1:39">
      <c r="A41" s="34" t="s">
        <v>215</v>
      </c>
      <c r="B41" s="3" t="s">
        <v>95</v>
      </c>
      <c r="C41" s="4" t="s">
        <v>216</v>
      </c>
      <c r="D41" s="64" t="s">
        <v>217</v>
      </c>
      <c r="E41" s="5">
        <v>75</v>
      </c>
      <c r="F41" s="6" t="s">
        <v>160</v>
      </c>
      <c r="I41" s="7">
        <f>ROUND(E41*G41, 2)</f>
        <v>0</v>
      </c>
      <c r="J41" s="7">
        <f t="shared" si="1"/>
        <v>0</v>
      </c>
      <c r="P41" s="6" t="s">
        <v>218</v>
      </c>
      <c r="V41" s="9" t="s">
        <v>99</v>
      </c>
      <c r="X41" s="4" t="s">
        <v>219</v>
      </c>
      <c r="Y41" s="4" t="s">
        <v>216</v>
      </c>
      <c r="Z41" s="4" t="s">
        <v>186</v>
      </c>
      <c r="AA41" s="4" t="s">
        <v>220</v>
      </c>
      <c r="AJ41" s="6" t="s">
        <v>103</v>
      </c>
      <c r="AK41" s="6" t="s">
        <v>91</v>
      </c>
      <c r="AL41" s="6" t="s">
        <v>92</v>
      </c>
      <c r="AM41" s="6" t="s">
        <v>180</v>
      </c>
    </row>
    <row r="42" spans="1:39">
      <c r="A42" s="34" t="s">
        <v>221</v>
      </c>
      <c r="B42" s="3" t="s">
        <v>82</v>
      </c>
      <c r="C42" s="4" t="s">
        <v>211</v>
      </c>
      <c r="D42" s="64" t="s">
        <v>212</v>
      </c>
      <c r="E42" s="5">
        <v>60</v>
      </c>
      <c r="F42" s="6" t="s">
        <v>160</v>
      </c>
      <c r="H42" s="7">
        <f>ROUND(E42*G42, 2)</f>
        <v>0</v>
      </c>
      <c r="J42" s="7">
        <f t="shared" si="1"/>
        <v>0</v>
      </c>
      <c r="P42" s="6" t="s">
        <v>222</v>
      </c>
      <c r="V42" s="9" t="s">
        <v>87</v>
      </c>
      <c r="X42" s="6" t="s">
        <v>214</v>
      </c>
      <c r="Y42" s="4" t="s">
        <v>211</v>
      </c>
      <c r="Z42" s="4" t="s">
        <v>89</v>
      </c>
      <c r="AJ42" s="6" t="s">
        <v>90</v>
      </c>
      <c r="AK42" s="6" t="s">
        <v>91</v>
      </c>
      <c r="AL42" s="6" t="s">
        <v>92</v>
      </c>
      <c r="AM42" s="6" t="s">
        <v>180</v>
      </c>
    </row>
    <row r="43" spans="1:39">
      <c r="A43" s="34" t="s">
        <v>223</v>
      </c>
      <c r="B43" s="3" t="s">
        <v>95</v>
      </c>
      <c r="C43" s="4" t="s">
        <v>224</v>
      </c>
      <c r="D43" s="64" t="s">
        <v>225</v>
      </c>
      <c r="E43" s="5">
        <v>60</v>
      </c>
      <c r="F43" s="6" t="s">
        <v>160</v>
      </c>
      <c r="I43" s="7">
        <f>ROUND(E43*G43, 2)</f>
        <v>0</v>
      </c>
      <c r="J43" s="7">
        <f t="shared" si="1"/>
        <v>0</v>
      </c>
      <c r="P43" s="6" t="s">
        <v>226</v>
      </c>
      <c r="V43" s="9" t="s">
        <v>99</v>
      </c>
      <c r="X43" s="4" t="s">
        <v>227</v>
      </c>
      <c r="Y43" s="4" t="s">
        <v>224</v>
      </c>
      <c r="Z43" s="4" t="s">
        <v>186</v>
      </c>
      <c r="AA43" s="4" t="s">
        <v>220</v>
      </c>
      <c r="AJ43" s="6" t="s">
        <v>103</v>
      </c>
      <c r="AK43" s="6" t="s">
        <v>91</v>
      </c>
      <c r="AL43" s="6" t="s">
        <v>92</v>
      </c>
      <c r="AM43" s="6" t="s">
        <v>180</v>
      </c>
    </row>
    <row r="44" spans="1:39">
      <c r="A44" s="34" t="s">
        <v>228</v>
      </c>
      <c r="B44" s="3" t="s">
        <v>82</v>
      </c>
      <c r="C44" s="4" t="s">
        <v>229</v>
      </c>
      <c r="D44" s="64" t="s">
        <v>230</v>
      </c>
      <c r="E44" s="5">
        <v>20</v>
      </c>
      <c r="F44" s="6" t="s">
        <v>160</v>
      </c>
      <c r="H44" s="7">
        <f>ROUND(E44*G44, 2)</f>
        <v>0</v>
      </c>
      <c r="J44" s="7">
        <f t="shared" si="1"/>
        <v>0</v>
      </c>
      <c r="P44" s="6" t="s">
        <v>231</v>
      </c>
      <c r="V44" s="9" t="s">
        <v>87</v>
      </c>
      <c r="X44" s="6" t="s">
        <v>232</v>
      </c>
      <c r="Y44" s="4" t="s">
        <v>229</v>
      </c>
      <c r="Z44" s="4" t="s">
        <v>89</v>
      </c>
      <c r="AJ44" s="6" t="s">
        <v>90</v>
      </c>
      <c r="AK44" s="6" t="s">
        <v>91</v>
      </c>
      <c r="AL44" s="6" t="s">
        <v>92</v>
      </c>
      <c r="AM44" s="6" t="s">
        <v>180</v>
      </c>
    </row>
    <row r="45" spans="1:39">
      <c r="A45" s="34" t="s">
        <v>233</v>
      </c>
      <c r="B45" s="3" t="s">
        <v>95</v>
      </c>
      <c r="C45" s="4" t="s">
        <v>234</v>
      </c>
      <c r="D45" s="64" t="s">
        <v>235</v>
      </c>
      <c r="E45" s="5">
        <v>20</v>
      </c>
      <c r="F45" s="6" t="s">
        <v>160</v>
      </c>
      <c r="I45" s="7">
        <f>ROUND(E45*G45, 2)</f>
        <v>0</v>
      </c>
      <c r="J45" s="7">
        <f t="shared" si="1"/>
        <v>0</v>
      </c>
      <c r="P45" s="6" t="s">
        <v>236</v>
      </c>
      <c r="V45" s="9" t="s">
        <v>99</v>
      </c>
      <c r="X45" s="4" t="s">
        <v>237</v>
      </c>
      <c r="Y45" s="4" t="s">
        <v>234</v>
      </c>
      <c r="Z45" s="4" t="s">
        <v>186</v>
      </c>
      <c r="AA45" s="4" t="s">
        <v>238</v>
      </c>
      <c r="AJ45" s="6" t="s">
        <v>103</v>
      </c>
      <c r="AK45" s="6" t="s">
        <v>91</v>
      </c>
      <c r="AL45" s="6" t="s">
        <v>92</v>
      </c>
      <c r="AM45" s="6" t="s">
        <v>180</v>
      </c>
    </row>
    <row r="46" spans="1:39">
      <c r="A46" s="34" t="s">
        <v>239</v>
      </c>
      <c r="B46" s="3" t="s">
        <v>82</v>
      </c>
      <c r="C46" s="4" t="s">
        <v>240</v>
      </c>
      <c r="D46" s="64" t="s">
        <v>241</v>
      </c>
      <c r="E46" s="5">
        <v>45</v>
      </c>
      <c r="F46" s="6" t="s">
        <v>160</v>
      </c>
      <c r="H46" s="7">
        <f>ROUND(E46*G46, 2)</f>
        <v>0</v>
      </c>
      <c r="J46" s="7">
        <f t="shared" si="1"/>
        <v>0</v>
      </c>
      <c r="P46" s="6" t="s">
        <v>242</v>
      </c>
      <c r="V46" s="9" t="s">
        <v>87</v>
      </c>
      <c r="X46" s="6" t="s">
        <v>243</v>
      </c>
      <c r="Y46" s="4" t="s">
        <v>240</v>
      </c>
      <c r="Z46" s="4" t="s">
        <v>89</v>
      </c>
      <c r="AJ46" s="6" t="s">
        <v>90</v>
      </c>
      <c r="AK46" s="6" t="s">
        <v>91</v>
      </c>
      <c r="AL46" s="6" t="s">
        <v>92</v>
      </c>
      <c r="AM46" s="6" t="s">
        <v>180</v>
      </c>
    </row>
    <row r="47" spans="1:39">
      <c r="A47" s="34" t="s">
        <v>244</v>
      </c>
      <c r="B47" s="3" t="s">
        <v>95</v>
      </c>
      <c r="C47" s="4" t="s">
        <v>245</v>
      </c>
      <c r="D47" s="64" t="s">
        <v>246</v>
      </c>
      <c r="E47" s="5">
        <v>45</v>
      </c>
      <c r="F47" s="6" t="s">
        <v>160</v>
      </c>
      <c r="I47" s="7">
        <f>ROUND(E47*G47, 2)</f>
        <v>0</v>
      </c>
      <c r="J47" s="7">
        <f t="shared" si="1"/>
        <v>0</v>
      </c>
      <c r="P47" s="6" t="s">
        <v>247</v>
      </c>
      <c r="V47" s="9" t="s">
        <v>99</v>
      </c>
      <c r="X47" s="4" t="s">
        <v>248</v>
      </c>
      <c r="Y47" s="4" t="s">
        <v>245</v>
      </c>
      <c r="Z47" s="4" t="s">
        <v>186</v>
      </c>
      <c r="AA47" s="4" t="s">
        <v>249</v>
      </c>
      <c r="AJ47" s="6" t="s">
        <v>103</v>
      </c>
      <c r="AK47" s="6" t="s">
        <v>91</v>
      </c>
      <c r="AL47" s="6" t="s">
        <v>92</v>
      </c>
      <c r="AM47" s="6" t="s">
        <v>180</v>
      </c>
    </row>
    <row r="48" spans="1:39">
      <c r="A48" s="34" t="s">
        <v>250</v>
      </c>
      <c r="B48" s="3" t="s">
        <v>82</v>
      </c>
      <c r="C48" s="4" t="s">
        <v>211</v>
      </c>
      <c r="D48" s="64" t="s">
        <v>212</v>
      </c>
      <c r="E48" s="5">
        <v>40</v>
      </c>
      <c r="F48" s="6" t="s">
        <v>160</v>
      </c>
      <c r="H48" s="7">
        <f>ROUND(E48*G48, 2)</f>
        <v>0</v>
      </c>
      <c r="J48" s="7">
        <f t="shared" si="1"/>
        <v>0</v>
      </c>
      <c r="P48" s="6" t="s">
        <v>251</v>
      </c>
      <c r="V48" s="9" t="s">
        <v>87</v>
      </c>
      <c r="X48" s="6" t="s">
        <v>214</v>
      </c>
      <c r="Y48" s="4" t="s">
        <v>211</v>
      </c>
      <c r="Z48" s="4" t="s">
        <v>89</v>
      </c>
      <c r="AJ48" s="6" t="s">
        <v>90</v>
      </c>
      <c r="AK48" s="6" t="s">
        <v>91</v>
      </c>
      <c r="AL48" s="6" t="s">
        <v>92</v>
      </c>
      <c r="AM48" s="6" t="s">
        <v>180</v>
      </c>
    </row>
    <row r="49" spans="1:39">
      <c r="A49" s="34" t="s">
        <v>252</v>
      </c>
      <c r="B49" s="3" t="s">
        <v>95</v>
      </c>
      <c r="C49" s="4" t="s">
        <v>253</v>
      </c>
      <c r="D49" s="64" t="s">
        <v>254</v>
      </c>
      <c r="E49" s="5">
        <v>40</v>
      </c>
      <c r="F49" s="6" t="s">
        <v>160</v>
      </c>
      <c r="I49" s="7">
        <f>ROUND(E49*G49, 2)</f>
        <v>0</v>
      </c>
      <c r="J49" s="7">
        <f t="shared" si="1"/>
        <v>0</v>
      </c>
      <c r="P49" s="6" t="s">
        <v>251</v>
      </c>
      <c r="V49" s="9" t="s">
        <v>99</v>
      </c>
      <c r="X49" s="4" t="s">
        <v>255</v>
      </c>
      <c r="Y49" s="4" t="s">
        <v>253</v>
      </c>
      <c r="Z49" s="4" t="s">
        <v>186</v>
      </c>
      <c r="AA49" s="4" t="s">
        <v>256</v>
      </c>
      <c r="AJ49" s="6" t="s">
        <v>103</v>
      </c>
      <c r="AK49" s="6" t="s">
        <v>91</v>
      </c>
      <c r="AL49" s="6" t="s">
        <v>92</v>
      </c>
      <c r="AM49" s="6" t="s">
        <v>180</v>
      </c>
    </row>
    <row r="50" spans="1:39">
      <c r="A50" s="34" t="s">
        <v>257</v>
      </c>
      <c r="B50" s="3" t="s">
        <v>82</v>
      </c>
      <c r="C50" s="4" t="s">
        <v>258</v>
      </c>
      <c r="D50" s="64" t="s">
        <v>259</v>
      </c>
      <c r="E50" s="5">
        <v>30</v>
      </c>
      <c r="F50" s="6" t="s">
        <v>160</v>
      </c>
      <c r="H50" s="7">
        <f>ROUND(E50*G50, 2)</f>
        <v>0</v>
      </c>
      <c r="J50" s="7">
        <f t="shared" si="1"/>
        <v>0</v>
      </c>
      <c r="P50" s="6" t="s">
        <v>260</v>
      </c>
      <c r="V50" s="9" t="s">
        <v>87</v>
      </c>
      <c r="X50" s="6" t="s">
        <v>261</v>
      </c>
      <c r="Y50" s="4" t="s">
        <v>258</v>
      </c>
      <c r="Z50" s="4" t="s">
        <v>89</v>
      </c>
      <c r="AJ50" s="6" t="s">
        <v>90</v>
      </c>
      <c r="AK50" s="6" t="s">
        <v>91</v>
      </c>
      <c r="AL50" s="6" t="s">
        <v>92</v>
      </c>
      <c r="AM50" s="6" t="s">
        <v>180</v>
      </c>
    </row>
    <row r="51" spans="1:39">
      <c r="A51" s="34" t="s">
        <v>262</v>
      </c>
      <c r="B51" s="3" t="s">
        <v>95</v>
      </c>
      <c r="C51" s="4" t="s">
        <v>263</v>
      </c>
      <c r="D51" s="64" t="s">
        <v>264</v>
      </c>
      <c r="E51" s="5">
        <v>30</v>
      </c>
      <c r="F51" s="6" t="s">
        <v>160</v>
      </c>
      <c r="I51" s="7">
        <f>ROUND(E51*G51, 2)</f>
        <v>0</v>
      </c>
      <c r="J51" s="7">
        <f t="shared" si="1"/>
        <v>0</v>
      </c>
      <c r="P51" s="6" t="s">
        <v>265</v>
      </c>
      <c r="V51" s="9" t="s">
        <v>99</v>
      </c>
      <c r="X51" s="6" t="s">
        <v>266</v>
      </c>
      <c r="Y51" s="6" t="s">
        <v>263</v>
      </c>
      <c r="Z51" s="4" t="s">
        <v>186</v>
      </c>
      <c r="AA51" s="4" t="s">
        <v>267</v>
      </c>
      <c r="AJ51" s="6" t="s">
        <v>103</v>
      </c>
      <c r="AK51" s="6" t="s">
        <v>91</v>
      </c>
      <c r="AL51" s="6" t="s">
        <v>92</v>
      </c>
      <c r="AM51" s="6" t="s">
        <v>180</v>
      </c>
    </row>
    <row r="52" spans="1:39">
      <c r="A52" s="34" t="s">
        <v>268</v>
      </c>
      <c r="B52" s="3" t="s">
        <v>82</v>
      </c>
      <c r="C52" s="4" t="s">
        <v>269</v>
      </c>
      <c r="D52" s="64" t="s">
        <v>270</v>
      </c>
      <c r="E52" s="5">
        <v>20</v>
      </c>
      <c r="F52" s="6" t="s">
        <v>160</v>
      </c>
      <c r="H52" s="7">
        <f>ROUND(E52*G52, 2)</f>
        <v>0</v>
      </c>
      <c r="J52" s="7">
        <f t="shared" si="1"/>
        <v>0</v>
      </c>
      <c r="P52" s="6" t="s">
        <v>271</v>
      </c>
      <c r="V52" s="9" t="s">
        <v>87</v>
      </c>
      <c r="X52" s="6" t="s">
        <v>272</v>
      </c>
      <c r="Y52" s="6" t="s">
        <v>269</v>
      </c>
      <c r="Z52" s="4" t="s">
        <v>89</v>
      </c>
      <c r="AJ52" s="6" t="s">
        <v>90</v>
      </c>
      <c r="AK52" s="6" t="s">
        <v>91</v>
      </c>
      <c r="AL52" s="6" t="s">
        <v>92</v>
      </c>
      <c r="AM52" s="6" t="s">
        <v>180</v>
      </c>
    </row>
    <row r="53" spans="1:39">
      <c r="A53" s="34" t="s">
        <v>273</v>
      </c>
      <c r="B53" s="3" t="s">
        <v>95</v>
      </c>
      <c r="C53" s="4" t="s">
        <v>274</v>
      </c>
      <c r="D53" s="64" t="s">
        <v>275</v>
      </c>
      <c r="E53" s="5">
        <v>20</v>
      </c>
      <c r="F53" s="6" t="s">
        <v>160</v>
      </c>
      <c r="I53" s="7">
        <f>ROUND(E53*G53, 2)</f>
        <v>0</v>
      </c>
      <c r="J53" s="7">
        <f t="shared" si="1"/>
        <v>0</v>
      </c>
      <c r="P53" s="6" t="s">
        <v>276</v>
      </c>
      <c r="V53" s="9" t="s">
        <v>99</v>
      </c>
      <c r="X53" s="6" t="s">
        <v>277</v>
      </c>
      <c r="Y53" s="6" t="s">
        <v>274</v>
      </c>
      <c r="Z53" s="4" t="s">
        <v>186</v>
      </c>
      <c r="AA53" s="4" t="s">
        <v>278</v>
      </c>
      <c r="AJ53" s="6" t="s">
        <v>103</v>
      </c>
      <c r="AK53" s="6" t="s">
        <v>91</v>
      </c>
      <c r="AL53" s="6" t="s">
        <v>92</v>
      </c>
      <c r="AM53" s="6" t="s">
        <v>180</v>
      </c>
    </row>
    <row r="54" spans="1:39">
      <c r="A54" s="34" t="s">
        <v>279</v>
      </c>
      <c r="B54" s="3" t="s">
        <v>82</v>
      </c>
      <c r="C54" s="4" t="s">
        <v>280</v>
      </c>
      <c r="D54" s="64" t="s">
        <v>281</v>
      </c>
      <c r="E54" s="5">
        <v>30</v>
      </c>
      <c r="F54" s="6" t="s">
        <v>160</v>
      </c>
      <c r="H54" s="7">
        <f>ROUND(E54*G54, 2)</f>
        <v>0</v>
      </c>
      <c r="J54" s="7">
        <f t="shared" si="1"/>
        <v>0</v>
      </c>
      <c r="P54" s="6" t="s">
        <v>282</v>
      </c>
      <c r="V54" s="9" t="s">
        <v>87</v>
      </c>
      <c r="X54" s="6" t="s">
        <v>283</v>
      </c>
      <c r="Y54" s="4" t="s">
        <v>280</v>
      </c>
      <c r="Z54" s="4" t="s">
        <v>89</v>
      </c>
      <c r="AJ54" s="6" t="s">
        <v>90</v>
      </c>
      <c r="AK54" s="6" t="s">
        <v>91</v>
      </c>
      <c r="AL54" s="6" t="s">
        <v>92</v>
      </c>
      <c r="AM54" s="6" t="s">
        <v>180</v>
      </c>
    </row>
    <row r="55" spans="1:39">
      <c r="A55" s="34" t="s">
        <v>284</v>
      </c>
      <c r="B55" s="3" t="s">
        <v>95</v>
      </c>
      <c r="C55" s="4" t="s">
        <v>285</v>
      </c>
      <c r="D55" s="64" t="s">
        <v>286</v>
      </c>
      <c r="E55" s="5">
        <v>30</v>
      </c>
      <c r="F55" s="6" t="s">
        <v>160</v>
      </c>
      <c r="I55" s="7">
        <f>ROUND(E55*G55, 2)</f>
        <v>0</v>
      </c>
      <c r="J55" s="7">
        <f t="shared" si="1"/>
        <v>0</v>
      </c>
      <c r="P55" s="6" t="s">
        <v>287</v>
      </c>
      <c r="V55" s="9" t="s">
        <v>99</v>
      </c>
      <c r="X55" s="6" t="s">
        <v>288</v>
      </c>
      <c r="Y55" s="6" t="s">
        <v>285</v>
      </c>
      <c r="Z55" s="4" t="s">
        <v>289</v>
      </c>
      <c r="AA55" s="4" t="s">
        <v>290</v>
      </c>
      <c r="AJ55" s="6" t="s">
        <v>103</v>
      </c>
      <c r="AK55" s="6" t="s">
        <v>91</v>
      </c>
      <c r="AL55" s="6" t="s">
        <v>92</v>
      </c>
      <c r="AM55" s="6" t="s">
        <v>180</v>
      </c>
    </row>
    <row r="56" spans="1:39">
      <c r="A56" s="34" t="s">
        <v>291</v>
      </c>
      <c r="B56" s="3" t="s">
        <v>82</v>
      </c>
      <c r="C56" s="4" t="s">
        <v>292</v>
      </c>
      <c r="D56" s="64" t="s">
        <v>293</v>
      </c>
      <c r="E56" s="5">
        <v>15</v>
      </c>
      <c r="F56" s="6" t="s">
        <v>160</v>
      </c>
      <c r="H56" s="7">
        <f>ROUND(E56*G56, 2)</f>
        <v>0</v>
      </c>
      <c r="J56" s="7">
        <f t="shared" si="1"/>
        <v>0</v>
      </c>
      <c r="P56" s="6" t="s">
        <v>294</v>
      </c>
      <c r="V56" s="9" t="s">
        <v>87</v>
      </c>
      <c r="X56" s="6" t="s">
        <v>295</v>
      </c>
      <c r="Y56" s="4" t="s">
        <v>292</v>
      </c>
      <c r="Z56" s="4" t="s">
        <v>89</v>
      </c>
      <c r="AJ56" s="6" t="s">
        <v>90</v>
      </c>
      <c r="AK56" s="6" t="s">
        <v>91</v>
      </c>
      <c r="AL56" s="6" t="s">
        <v>92</v>
      </c>
      <c r="AM56" s="6" t="s">
        <v>180</v>
      </c>
    </row>
    <row r="57" spans="1:39">
      <c r="A57" s="34" t="s">
        <v>296</v>
      </c>
      <c r="B57" s="3" t="s">
        <v>95</v>
      </c>
      <c r="C57" s="4" t="s">
        <v>297</v>
      </c>
      <c r="D57" s="64" t="s">
        <v>298</v>
      </c>
      <c r="E57" s="5">
        <v>15</v>
      </c>
      <c r="F57" s="6" t="s">
        <v>160</v>
      </c>
      <c r="I57" s="7">
        <f>ROUND(E57*G57, 2)</f>
        <v>0</v>
      </c>
      <c r="J57" s="7">
        <f t="shared" si="1"/>
        <v>0</v>
      </c>
      <c r="P57" s="6" t="s">
        <v>299</v>
      </c>
      <c r="V57" s="9" t="s">
        <v>99</v>
      </c>
      <c r="X57" s="6" t="s">
        <v>300</v>
      </c>
      <c r="Y57" s="6" t="s">
        <v>297</v>
      </c>
      <c r="Z57" s="4" t="s">
        <v>289</v>
      </c>
      <c r="AA57" s="4" t="s">
        <v>301</v>
      </c>
      <c r="AJ57" s="6" t="s">
        <v>103</v>
      </c>
      <c r="AK57" s="6" t="s">
        <v>91</v>
      </c>
      <c r="AL57" s="6" t="s">
        <v>92</v>
      </c>
      <c r="AM57" s="6" t="s">
        <v>180</v>
      </c>
    </row>
    <row r="58" spans="1:39">
      <c r="A58" s="34" t="s">
        <v>302</v>
      </c>
      <c r="B58" s="3" t="s">
        <v>82</v>
      </c>
      <c r="C58" s="4" t="s">
        <v>303</v>
      </c>
      <c r="D58" s="64" t="s">
        <v>304</v>
      </c>
      <c r="E58" s="5">
        <v>4</v>
      </c>
      <c r="F58" s="6" t="s">
        <v>160</v>
      </c>
      <c r="H58" s="7">
        <f>ROUND(E58*G58, 2)</f>
        <v>0</v>
      </c>
      <c r="J58" s="7">
        <f t="shared" si="1"/>
        <v>0</v>
      </c>
      <c r="P58" s="6" t="s">
        <v>305</v>
      </c>
      <c r="V58" s="9" t="s">
        <v>87</v>
      </c>
      <c r="X58" s="6" t="s">
        <v>306</v>
      </c>
      <c r="Y58" s="4" t="s">
        <v>303</v>
      </c>
      <c r="Z58" s="4" t="s">
        <v>89</v>
      </c>
      <c r="AJ58" s="6" t="s">
        <v>90</v>
      </c>
      <c r="AK58" s="6" t="s">
        <v>91</v>
      </c>
      <c r="AL58" s="6" t="s">
        <v>92</v>
      </c>
      <c r="AM58" s="6" t="s">
        <v>180</v>
      </c>
    </row>
    <row r="59" spans="1:39">
      <c r="A59" s="34" t="s">
        <v>307</v>
      </c>
      <c r="B59" s="3" t="s">
        <v>95</v>
      </c>
      <c r="C59" s="4" t="s">
        <v>308</v>
      </c>
      <c r="D59" s="64" t="s">
        <v>309</v>
      </c>
      <c r="E59" s="5">
        <v>4</v>
      </c>
      <c r="F59" s="6" t="s">
        <v>160</v>
      </c>
      <c r="I59" s="7">
        <f>ROUND(E59*G59, 2)</f>
        <v>0</v>
      </c>
      <c r="J59" s="7">
        <f t="shared" si="1"/>
        <v>0</v>
      </c>
      <c r="P59" s="6" t="s">
        <v>310</v>
      </c>
      <c r="V59" s="9" t="s">
        <v>99</v>
      </c>
      <c r="X59" s="6" t="s">
        <v>311</v>
      </c>
      <c r="Y59" s="6" t="s">
        <v>308</v>
      </c>
      <c r="Z59" s="4" t="s">
        <v>289</v>
      </c>
      <c r="AA59" s="4" t="s">
        <v>312</v>
      </c>
      <c r="AJ59" s="6" t="s">
        <v>103</v>
      </c>
      <c r="AK59" s="6" t="s">
        <v>91</v>
      </c>
      <c r="AL59" s="6" t="s">
        <v>92</v>
      </c>
      <c r="AM59" s="6" t="s">
        <v>180</v>
      </c>
    </row>
    <row r="60" spans="1:39">
      <c r="A60" s="34" t="s">
        <v>313</v>
      </c>
      <c r="B60" s="3" t="s">
        <v>82</v>
      </c>
      <c r="C60" s="4" t="s">
        <v>314</v>
      </c>
      <c r="D60" s="64" t="s">
        <v>315</v>
      </c>
      <c r="E60" s="5">
        <v>12</v>
      </c>
      <c r="F60" s="6" t="s">
        <v>160</v>
      </c>
      <c r="H60" s="7">
        <f>ROUND(E60*G60, 2)</f>
        <v>0</v>
      </c>
      <c r="J60" s="7">
        <f t="shared" si="1"/>
        <v>0</v>
      </c>
      <c r="P60" s="6" t="s">
        <v>316</v>
      </c>
      <c r="V60" s="9" t="s">
        <v>87</v>
      </c>
      <c r="X60" s="6" t="s">
        <v>317</v>
      </c>
      <c r="Y60" s="4" t="s">
        <v>314</v>
      </c>
      <c r="Z60" s="4" t="s">
        <v>89</v>
      </c>
      <c r="AJ60" s="6" t="s">
        <v>90</v>
      </c>
      <c r="AK60" s="6" t="s">
        <v>91</v>
      </c>
      <c r="AL60" s="6" t="s">
        <v>92</v>
      </c>
      <c r="AM60" s="6" t="s">
        <v>180</v>
      </c>
    </row>
    <row r="61" spans="1:39">
      <c r="A61" s="34" t="s">
        <v>318</v>
      </c>
      <c r="B61" s="3" t="s">
        <v>95</v>
      </c>
      <c r="C61" s="4" t="s">
        <v>319</v>
      </c>
      <c r="D61" s="64" t="s">
        <v>320</v>
      </c>
      <c r="E61" s="5">
        <v>12</v>
      </c>
      <c r="F61" s="6" t="s">
        <v>160</v>
      </c>
      <c r="I61" s="7">
        <f>ROUND(E61*G61, 2)</f>
        <v>0</v>
      </c>
      <c r="J61" s="7">
        <f t="shared" si="1"/>
        <v>0</v>
      </c>
      <c r="P61" s="6" t="s">
        <v>321</v>
      </c>
      <c r="V61" s="9" t="s">
        <v>99</v>
      </c>
      <c r="X61" s="6" t="s">
        <v>322</v>
      </c>
      <c r="Y61" s="6" t="s">
        <v>319</v>
      </c>
      <c r="Z61" s="4" t="s">
        <v>323</v>
      </c>
      <c r="AA61" s="4" t="s">
        <v>324</v>
      </c>
      <c r="AJ61" s="6" t="s">
        <v>103</v>
      </c>
      <c r="AK61" s="6" t="s">
        <v>91</v>
      </c>
      <c r="AL61" s="6" t="s">
        <v>92</v>
      </c>
      <c r="AM61" s="6" t="s">
        <v>180</v>
      </c>
    </row>
    <row r="62" spans="1:39">
      <c r="A62" s="34" t="s">
        <v>325</v>
      </c>
      <c r="B62" s="3" t="s">
        <v>82</v>
      </c>
      <c r="C62" s="4" t="s">
        <v>326</v>
      </c>
      <c r="D62" s="64" t="s">
        <v>327</v>
      </c>
      <c r="E62" s="5">
        <v>20</v>
      </c>
      <c r="F62" s="6" t="s">
        <v>160</v>
      </c>
      <c r="H62" s="7">
        <f>ROUND(E62*G62, 2)</f>
        <v>0</v>
      </c>
      <c r="J62" s="7">
        <f t="shared" si="1"/>
        <v>0</v>
      </c>
      <c r="P62" s="6" t="s">
        <v>328</v>
      </c>
      <c r="V62" s="9" t="s">
        <v>87</v>
      </c>
      <c r="X62" s="6" t="s">
        <v>329</v>
      </c>
      <c r="Y62" s="4" t="s">
        <v>326</v>
      </c>
      <c r="Z62" s="4" t="s">
        <v>89</v>
      </c>
      <c r="AJ62" s="6" t="s">
        <v>90</v>
      </c>
      <c r="AK62" s="6" t="s">
        <v>91</v>
      </c>
      <c r="AL62" s="6" t="s">
        <v>92</v>
      </c>
      <c r="AM62" s="6" t="s">
        <v>180</v>
      </c>
    </row>
    <row r="63" spans="1:39">
      <c r="A63" s="34" t="s">
        <v>330</v>
      </c>
      <c r="B63" s="3" t="s">
        <v>95</v>
      </c>
      <c r="C63" s="4" t="s">
        <v>331</v>
      </c>
      <c r="D63" s="64" t="s">
        <v>332</v>
      </c>
      <c r="E63" s="5">
        <v>20</v>
      </c>
      <c r="F63" s="6" t="s">
        <v>160</v>
      </c>
      <c r="I63" s="7">
        <f>ROUND(E63*G63, 2)</f>
        <v>0</v>
      </c>
      <c r="J63" s="7">
        <f t="shared" si="1"/>
        <v>0</v>
      </c>
      <c r="P63" s="6" t="s">
        <v>333</v>
      </c>
      <c r="V63" s="9" t="s">
        <v>99</v>
      </c>
      <c r="X63" s="6" t="s">
        <v>334</v>
      </c>
      <c r="Y63" s="6" t="s">
        <v>331</v>
      </c>
      <c r="Z63" s="4" t="s">
        <v>289</v>
      </c>
      <c r="AA63" s="4" t="s">
        <v>335</v>
      </c>
      <c r="AJ63" s="6" t="s">
        <v>103</v>
      </c>
      <c r="AK63" s="6" t="s">
        <v>91</v>
      </c>
      <c r="AL63" s="6" t="s">
        <v>92</v>
      </c>
      <c r="AM63" s="6" t="s">
        <v>180</v>
      </c>
    </row>
    <row r="64" spans="1:39">
      <c r="A64" s="34" t="s">
        <v>336</v>
      </c>
      <c r="B64" s="3" t="s">
        <v>95</v>
      </c>
      <c r="C64" s="4" t="s">
        <v>337</v>
      </c>
      <c r="D64" s="64" t="s">
        <v>338</v>
      </c>
      <c r="E64" s="5">
        <v>60</v>
      </c>
      <c r="F64" s="6" t="s">
        <v>85</v>
      </c>
      <c r="I64" s="7">
        <f>ROUND(E64*G64, 2)</f>
        <v>0</v>
      </c>
      <c r="J64" s="7">
        <f t="shared" si="1"/>
        <v>0</v>
      </c>
      <c r="P64" s="6" t="s">
        <v>339</v>
      </c>
      <c r="V64" s="9" t="s">
        <v>99</v>
      </c>
      <c r="X64" s="6" t="s">
        <v>340</v>
      </c>
      <c r="Y64" s="6" t="s">
        <v>337</v>
      </c>
      <c r="Z64" s="4" t="s">
        <v>289</v>
      </c>
      <c r="AA64" s="4" t="s">
        <v>341</v>
      </c>
      <c r="AJ64" s="6" t="s">
        <v>103</v>
      </c>
      <c r="AK64" s="6" t="s">
        <v>91</v>
      </c>
      <c r="AL64" s="6" t="s">
        <v>92</v>
      </c>
      <c r="AM64" s="6" t="s">
        <v>180</v>
      </c>
    </row>
    <row r="65" spans="1:39">
      <c r="A65" s="34" t="s">
        <v>342</v>
      </c>
      <c r="B65" s="3" t="s">
        <v>82</v>
      </c>
      <c r="C65" s="4" t="s">
        <v>343</v>
      </c>
      <c r="D65" s="64" t="s">
        <v>344</v>
      </c>
      <c r="E65" s="5">
        <v>90</v>
      </c>
      <c r="F65" s="6" t="s">
        <v>85</v>
      </c>
      <c r="H65" s="7">
        <f>ROUND(E65*G65, 2)</f>
        <v>0</v>
      </c>
      <c r="J65" s="7">
        <f t="shared" si="1"/>
        <v>0</v>
      </c>
      <c r="P65" s="6" t="s">
        <v>345</v>
      </c>
      <c r="V65" s="9" t="s">
        <v>87</v>
      </c>
      <c r="X65" s="6" t="s">
        <v>346</v>
      </c>
      <c r="Y65" s="4" t="s">
        <v>343</v>
      </c>
      <c r="Z65" s="4" t="s">
        <v>89</v>
      </c>
      <c r="AJ65" s="6" t="s">
        <v>90</v>
      </c>
      <c r="AK65" s="6" t="s">
        <v>91</v>
      </c>
      <c r="AL65" s="6" t="s">
        <v>92</v>
      </c>
      <c r="AM65" s="6" t="s">
        <v>180</v>
      </c>
    </row>
    <row r="66" spans="1:39">
      <c r="A66" s="34" t="s">
        <v>347</v>
      </c>
      <c r="B66" s="3" t="s">
        <v>95</v>
      </c>
      <c r="C66" s="4" t="s">
        <v>348</v>
      </c>
      <c r="D66" s="64" t="s">
        <v>349</v>
      </c>
      <c r="E66" s="5">
        <v>90</v>
      </c>
      <c r="F66" s="6" t="s">
        <v>123</v>
      </c>
      <c r="I66" s="7">
        <f>ROUND(E66*G66, 2)</f>
        <v>0</v>
      </c>
      <c r="J66" s="7">
        <f t="shared" si="1"/>
        <v>0</v>
      </c>
      <c r="P66" s="6" t="s">
        <v>350</v>
      </c>
      <c r="V66" s="9" t="s">
        <v>99</v>
      </c>
      <c r="X66" s="6" t="s">
        <v>125</v>
      </c>
      <c r="Y66" s="6" t="s">
        <v>348</v>
      </c>
      <c r="Z66" s="4" t="s">
        <v>351</v>
      </c>
      <c r="AA66" s="4" t="s">
        <v>125</v>
      </c>
      <c r="AJ66" s="6" t="s">
        <v>103</v>
      </c>
      <c r="AK66" s="6" t="s">
        <v>91</v>
      </c>
      <c r="AL66" s="6" t="s">
        <v>92</v>
      </c>
      <c r="AM66" s="6" t="s">
        <v>180</v>
      </c>
    </row>
    <row r="67" spans="1:39">
      <c r="A67" s="34" t="s">
        <v>352</v>
      </c>
      <c r="B67" s="3" t="s">
        <v>95</v>
      </c>
      <c r="C67" s="4" t="s">
        <v>353</v>
      </c>
      <c r="D67" s="64" t="s">
        <v>354</v>
      </c>
      <c r="E67" s="5">
        <v>90</v>
      </c>
      <c r="F67" s="6" t="s">
        <v>85</v>
      </c>
      <c r="I67" s="7">
        <f>ROUND(E67*G67, 2)</f>
        <v>0</v>
      </c>
      <c r="J67" s="7">
        <f t="shared" si="1"/>
        <v>0</v>
      </c>
      <c r="P67" s="6" t="s">
        <v>355</v>
      </c>
      <c r="V67" s="9" t="s">
        <v>99</v>
      </c>
      <c r="X67" s="6" t="s">
        <v>125</v>
      </c>
      <c r="Y67" s="6" t="s">
        <v>353</v>
      </c>
      <c r="Z67" s="4" t="s">
        <v>351</v>
      </c>
      <c r="AA67" s="4" t="s">
        <v>125</v>
      </c>
      <c r="AJ67" s="6" t="s">
        <v>103</v>
      </c>
      <c r="AK67" s="6" t="s">
        <v>91</v>
      </c>
      <c r="AL67" s="6" t="s">
        <v>92</v>
      </c>
      <c r="AM67" s="6" t="s">
        <v>180</v>
      </c>
    </row>
    <row r="68" spans="1:39">
      <c r="A68" s="34" t="s">
        <v>356</v>
      </c>
      <c r="B68" s="3" t="s">
        <v>82</v>
      </c>
      <c r="C68" s="4" t="s">
        <v>357</v>
      </c>
      <c r="D68" s="64" t="s">
        <v>358</v>
      </c>
      <c r="E68" s="5">
        <v>270</v>
      </c>
      <c r="F68" s="6" t="s">
        <v>85</v>
      </c>
      <c r="H68" s="7">
        <f>ROUND(E68*G68, 2)</f>
        <v>0</v>
      </c>
      <c r="J68" s="7">
        <f t="shared" si="1"/>
        <v>0</v>
      </c>
      <c r="P68" s="6" t="s">
        <v>359</v>
      </c>
      <c r="V68" s="9" t="s">
        <v>87</v>
      </c>
      <c r="X68" s="6" t="s">
        <v>360</v>
      </c>
      <c r="Y68" s="4" t="s">
        <v>357</v>
      </c>
      <c r="Z68" s="4" t="s">
        <v>89</v>
      </c>
      <c r="AJ68" s="6" t="s">
        <v>90</v>
      </c>
      <c r="AK68" s="6" t="s">
        <v>91</v>
      </c>
      <c r="AL68" s="6" t="s">
        <v>92</v>
      </c>
      <c r="AM68" s="6" t="s">
        <v>180</v>
      </c>
    </row>
    <row r="69" spans="1:39">
      <c r="A69" s="34" t="s">
        <v>361</v>
      </c>
      <c r="B69" s="3" t="s">
        <v>95</v>
      </c>
      <c r="C69" s="4" t="s">
        <v>362</v>
      </c>
      <c r="D69" s="64" t="s">
        <v>363</v>
      </c>
      <c r="E69" s="5">
        <v>270</v>
      </c>
      <c r="F69" s="6" t="s">
        <v>85</v>
      </c>
      <c r="I69" s="7">
        <f>ROUND(E69*G69, 2)</f>
        <v>0</v>
      </c>
      <c r="J69" s="7">
        <f t="shared" si="1"/>
        <v>0</v>
      </c>
      <c r="P69" s="6" t="s">
        <v>364</v>
      </c>
      <c r="V69" s="9" t="s">
        <v>99</v>
      </c>
      <c r="X69" s="6" t="s">
        <v>365</v>
      </c>
      <c r="Y69" s="6" t="s">
        <v>362</v>
      </c>
      <c r="Z69" s="4" t="s">
        <v>351</v>
      </c>
      <c r="AA69" s="4" t="s">
        <v>366</v>
      </c>
      <c r="AJ69" s="6" t="s">
        <v>103</v>
      </c>
      <c r="AK69" s="6" t="s">
        <v>91</v>
      </c>
      <c r="AL69" s="6" t="s">
        <v>92</v>
      </c>
      <c r="AM69" s="6" t="s">
        <v>180</v>
      </c>
    </row>
    <row r="70" spans="1:39">
      <c r="D70" s="66" t="s">
        <v>367</v>
      </c>
      <c r="E70" s="35">
        <f>SUM(J34:J69)</f>
        <v>0</v>
      </c>
      <c r="F70" s="36"/>
      <c r="G70" s="35"/>
      <c r="H70" s="35">
        <f>SUM(H34:H69)</f>
        <v>0</v>
      </c>
      <c r="I70" s="35">
        <f>SUM(I34:I69)</f>
        <v>0</v>
      </c>
      <c r="J70" s="35">
        <f>SUM(J34:J69)</f>
        <v>0</v>
      </c>
      <c r="K70" s="37"/>
      <c r="L70" s="37">
        <f>SUM(L34:L69)</f>
        <v>0</v>
      </c>
      <c r="M70" s="38"/>
      <c r="N70" s="38">
        <f>SUM(N34:N69)</f>
        <v>0</v>
      </c>
      <c r="O70" s="36"/>
      <c r="P70" s="36"/>
      <c r="Q70" s="38"/>
      <c r="R70" s="38"/>
      <c r="S70" s="38"/>
      <c r="T70" s="39"/>
      <c r="U70" s="39"/>
      <c r="V70" s="39"/>
      <c r="W70" s="38">
        <f>SUM(W34:W69)</f>
        <v>0</v>
      </c>
    </row>
    <row r="72" spans="1:39">
      <c r="C72" s="33" t="s">
        <v>368</v>
      </c>
      <c r="D72" s="65" t="s">
        <v>369</v>
      </c>
    </row>
    <row r="73" spans="1:39">
      <c r="A73" s="34" t="s">
        <v>370</v>
      </c>
      <c r="B73" s="3" t="s">
        <v>82</v>
      </c>
      <c r="C73" s="4" t="s">
        <v>371</v>
      </c>
      <c r="D73" s="64" t="s">
        <v>372</v>
      </c>
      <c r="E73" s="5">
        <v>6</v>
      </c>
      <c r="F73" s="6" t="s">
        <v>85</v>
      </c>
      <c r="H73" s="7">
        <f>ROUND(E73*G73, 2)</f>
        <v>0</v>
      </c>
      <c r="J73" s="7">
        <f t="shared" ref="J73:J104" si="2">ROUND(E73*G73, 2)</f>
        <v>0</v>
      </c>
      <c r="P73" s="6" t="s">
        <v>373</v>
      </c>
      <c r="V73" s="9" t="s">
        <v>87</v>
      </c>
      <c r="X73" s="6" t="s">
        <v>374</v>
      </c>
      <c r="Y73" s="4" t="s">
        <v>371</v>
      </c>
      <c r="Z73" s="4" t="s">
        <v>89</v>
      </c>
      <c r="AJ73" s="6" t="s">
        <v>90</v>
      </c>
      <c r="AK73" s="6" t="s">
        <v>91</v>
      </c>
      <c r="AL73" s="6" t="s">
        <v>92</v>
      </c>
      <c r="AM73" s="6" t="s">
        <v>375</v>
      </c>
    </row>
    <row r="74" spans="1:39">
      <c r="A74" s="34" t="s">
        <v>376</v>
      </c>
      <c r="B74" s="3" t="s">
        <v>95</v>
      </c>
      <c r="C74" s="4" t="s">
        <v>377</v>
      </c>
      <c r="D74" s="64" t="s">
        <v>378</v>
      </c>
      <c r="E74" s="5">
        <v>6</v>
      </c>
      <c r="F74" s="6" t="s">
        <v>85</v>
      </c>
      <c r="I74" s="7">
        <f>ROUND(E74*G74, 2)</f>
        <v>0</v>
      </c>
      <c r="J74" s="7">
        <f t="shared" si="2"/>
        <v>0</v>
      </c>
      <c r="P74" s="6" t="s">
        <v>379</v>
      </c>
      <c r="V74" s="9" t="s">
        <v>99</v>
      </c>
      <c r="X74" s="6" t="s">
        <v>380</v>
      </c>
      <c r="Y74" s="6" t="s">
        <v>377</v>
      </c>
      <c r="Z74" s="4" t="s">
        <v>289</v>
      </c>
      <c r="AA74" s="4" t="s">
        <v>381</v>
      </c>
      <c r="AJ74" s="6" t="s">
        <v>103</v>
      </c>
      <c r="AK74" s="6" t="s">
        <v>91</v>
      </c>
      <c r="AL74" s="6" t="s">
        <v>92</v>
      </c>
      <c r="AM74" s="6" t="s">
        <v>375</v>
      </c>
    </row>
    <row r="75" spans="1:39">
      <c r="A75" s="34" t="s">
        <v>382</v>
      </c>
      <c r="B75" s="3" t="s">
        <v>82</v>
      </c>
      <c r="C75" s="4" t="s">
        <v>383</v>
      </c>
      <c r="D75" s="64" t="s">
        <v>384</v>
      </c>
      <c r="E75" s="5">
        <v>2</v>
      </c>
      <c r="F75" s="6" t="s">
        <v>85</v>
      </c>
      <c r="H75" s="7">
        <f>ROUND(E75*G75, 2)</f>
        <v>0</v>
      </c>
      <c r="J75" s="7">
        <f t="shared" si="2"/>
        <v>0</v>
      </c>
      <c r="P75" s="6" t="s">
        <v>385</v>
      </c>
      <c r="V75" s="9" t="s">
        <v>87</v>
      </c>
      <c r="X75" s="6" t="s">
        <v>386</v>
      </c>
      <c r="Y75" s="4" t="s">
        <v>383</v>
      </c>
      <c r="Z75" s="4" t="s">
        <v>89</v>
      </c>
      <c r="AJ75" s="6" t="s">
        <v>90</v>
      </c>
      <c r="AK75" s="6" t="s">
        <v>91</v>
      </c>
      <c r="AL75" s="6" t="s">
        <v>92</v>
      </c>
      <c r="AM75" s="6" t="s">
        <v>375</v>
      </c>
    </row>
    <row r="76" spans="1:39">
      <c r="A76" s="34" t="s">
        <v>387</v>
      </c>
      <c r="B76" s="3" t="s">
        <v>95</v>
      </c>
      <c r="C76" s="4" t="s">
        <v>388</v>
      </c>
      <c r="D76" s="64" t="s">
        <v>389</v>
      </c>
      <c r="E76" s="5">
        <v>2</v>
      </c>
      <c r="F76" s="6" t="s">
        <v>85</v>
      </c>
      <c r="I76" s="7">
        <f>ROUND(E76*G76, 2)</f>
        <v>0</v>
      </c>
      <c r="J76" s="7">
        <f t="shared" si="2"/>
        <v>0</v>
      </c>
      <c r="P76" s="6" t="s">
        <v>390</v>
      </c>
      <c r="V76" s="9" t="s">
        <v>99</v>
      </c>
      <c r="X76" s="6" t="s">
        <v>391</v>
      </c>
      <c r="Y76" s="6" t="s">
        <v>388</v>
      </c>
      <c r="Z76" s="4" t="s">
        <v>289</v>
      </c>
      <c r="AA76" s="4" t="s">
        <v>392</v>
      </c>
      <c r="AJ76" s="6" t="s">
        <v>103</v>
      </c>
      <c r="AK76" s="6" t="s">
        <v>91</v>
      </c>
      <c r="AL76" s="6" t="s">
        <v>92</v>
      </c>
      <c r="AM76" s="6" t="s">
        <v>375</v>
      </c>
    </row>
    <row r="77" spans="1:39">
      <c r="A77" s="34" t="s">
        <v>393</v>
      </c>
      <c r="B77" s="3" t="s">
        <v>82</v>
      </c>
      <c r="C77" s="4" t="s">
        <v>394</v>
      </c>
      <c r="D77" s="64" t="s">
        <v>395</v>
      </c>
      <c r="E77" s="5">
        <v>7</v>
      </c>
      <c r="F77" s="6" t="s">
        <v>85</v>
      </c>
      <c r="H77" s="7">
        <f>ROUND(E77*G77, 2)</f>
        <v>0</v>
      </c>
      <c r="J77" s="7">
        <f t="shared" si="2"/>
        <v>0</v>
      </c>
      <c r="P77" s="6" t="s">
        <v>396</v>
      </c>
      <c r="V77" s="9" t="s">
        <v>87</v>
      </c>
      <c r="X77" s="6" t="s">
        <v>397</v>
      </c>
      <c r="Y77" s="4" t="s">
        <v>394</v>
      </c>
      <c r="Z77" s="4" t="s">
        <v>89</v>
      </c>
      <c r="AJ77" s="6" t="s">
        <v>90</v>
      </c>
      <c r="AK77" s="6" t="s">
        <v>91</v>
      </c>
      <c r="AL77" s="6" t="s">
        <v>92</v>
      </c>
      <c r="AM77" s="6" t="s">
        <v>375</v>
      </c>
    </row>
    <row r="78" spans="1:39">
      <c r="A78" s="34" t="s">
        <v>398</v>
      </c>
      <c r="B78" s="3" t="s">
        <v>95</v>
      </c>
      <c r="C78" s="4" t="s">
        <v>399</v>
      </c>
      <c r="D78" s="64" t="s">
        <v>400</v>
      </c>
      <c r="E78" s="5">
        <v>7</v>
      </c>
      <c r="F78" s="6" t="s">
        <v>85</v>
      </c>
      <c r="I78" s="7">
        <f>ROUND(E78*G78, 2)</f>
        <v>0</v>
      </c>
      <c r="J78" s="7">
        <f t="shared" si="2"/>
        <v>0</v>
      </c>
      <c r="P78" s="6" t="s">
        <v>401</v>
      </c>
      <c r="V78" s="9" t="s">
        <v>99</v>
      </c>
      <c r="X78" s="6" t="s">
        <v>402</v>
      </c>
      <c r="Y78" s="6" t="s">
        <v>399</v>
      </c>
      <c r="Z78" s="4" t="s">
        <v>289</v>
      </c>
      <c r="AA78" s="4" t="s">
        <v>403</v>
      </c>
      <c r="AJ78" s="6" t="s">
        <v>103</v>
      </c>
      <c r="AK78" s="6" t="s">
        <v>91</v>
      </c>
      <c r="AL78" s="6" t="s">
        <v>92</v>
      </c>
      <c r="AM78" s="6" t="s">
        <v>375</v>
      </c>
    </row>
    <row r="79" spans="1:39">
      <c r="A79" s="34" t="s">
        <v>404</v>
      </c>
      <c r="B79" s="3" t="s">
        <v>82</v>
      </c>
      <c r="C79" s="4" t="s">
        <v>405</v>
      </c>
      <c r="D79" s="64" t="s">
        <v>406</v>
      </c>
      <c r="E79" s="5">
        <v>3</v>
      </c>
      <c r="F79" s="6" t="s">
        <v>85</v>
      </c>
      <c r="H79" s="7">
        <f>ROUND(E79*G79, 2)</f>
        <v>0</v>
      </c>
      <c r="J79" s="7">
        <f t="shared" si="2"/>
        <v>0</v>
      </c>
      <c r="P79" s="6" t="s">
        <v>407</v>
      </c>
      <c r="V79" s="9" t="s">
        <v>87</v>
      </c>
      <c r="X79" s="6" t="s">
        <v>408</v>
      </c>
      <c r="Y79" s="4" t="s">
        <v>405</v>
      </c>
      <c r="Z79" s="4" t="s">
        <v>89</v>
      </c>
      <c r="AJ79" s="6" t="s">
        <v>90</v>
      </c>
      <c r="AK79" s="6" t="s">
        <v>91</v>
      </c>
      <c r="AL79" s="6" t="s">
        <v>92</v>
      </c>
      <c r="AM79" s="6" t="s">
        <v>375</v>
      </c>
    </row>
    <row r="80" spans="1:39">
      <c r="A80" s="34" t="s">
        <v>409</v>
      </c>
      <c r="B80" s="3" t="s">
        <v>95</v>
      </c>
      <c r="C80" s="4" t="s">
        <v>410</v>
      </c>
      <c r="D80" s="64" t="s">
        <v>411</v>
      </c>
      <c r="E80" s="5">
        <v>3</v>
      </c>
      <c r="F80" s="6" t="s">
        <v>85</v>
      </c>
      <c r="I80" s="7">
        <f>ROUND(E80*G80, 2)</f>
        <v>0</v>
      </c>
      <c r="J80" s="7">
        <f t="shared" si="2"/>
        <v>0</v>
      </c>
      <c r="P80" s="6" t="s">
        <v>412</v>
      </c>
      <c r="V80" s="9" t="s">
        <v>99</v>
      </c>
      <c r="X80" s="6" t="s">
        <v>402</v>
      </c>
      <c r="Y80" s="6" t="s">
        <v>410</v>
      </c>
      <c r="Z80" s="4" t="s">
        <v>289</v>
      </c>
      <c r="AA80" s="4" t="s">
        <v>403</v>
      </c>
      <c r="AJ80" s="6" t="s">
        <v>103</v>
      </c>
      <c r="AK80" s="6" t="s">
        <v>91</v>
      </c>
      <c r="AL80" s="6" t="s">
        <v>92</v>
      </c>
      <c r="AM80" s="6" t="s">
        <v>375</v>
      </c>
    </row>
    <row r="81" spans="1:39">
      <c r="A81" s="34" t="s">
        <v>413</v>
      </c>
      <c r="B81" s="3" t="s">
        <v>82</v>
      </c>
      <c r="C81" s="4" t="s">
        <v>414</v>
      </c>
      <c r="D81" s="64" t="s">
        <v>415</v>
      </c>
      <c r="E81" s="5">
        <v>4</v>
      </c>
      <c r="F81" s="6" t="s">
        <v>85</v>
      </c>
      <c r="H81" s="7">
        <f>ROUND(E81*G81, 2)</f>
        <v>0</v>
      </c>
      <c r="J81" s="7">
        <f t="shared" si="2"/>
        <v>0</v>
      </c>
      <c r="P81" s="6" t="s">
        <v>416</v>
      </c>
      <c r="V81" s="9" t="s">
        <v>87</v>
      </c>
      <c r="X81" s="6" t="s">
        <v>417</v>
      </c>
      <c r="Y81" s="4" t="s">
        <v>414</v>
      </c>
      <c r="Z81" s="4" t="s">
        <v>89</v>
      </c>
      <c r="AJ81" s="6" t="s">
        <v>90</v>
      </c>
      <c r="AK81" s="6" t="s">
        <v>91</v>
      </c>
      <c r="AL81" s="6" t="s">
        <v>92</v>
      </c>
      <c r="AM81" s="6" t="s">
        <v>375</v>
      </c>
    </row>
    <row r="82" spans="1:39">
      <c r="A82" s="34" t="s">
        <v>418</v>
      </c>
      <c r="B82" s="3" t="s">
        <v>95</v>
      </c>
      <c r="C82" s="4" t="s">
        <v>419</v>
      </c>
      <c r="D82" s="64" t="s">
        <v>420</v>
      </c>
      <c r="E82" s="5">
        <v>4</v>
      </c>
      <c r="F82" s="6" t="s">
        <v>85</v>
      </c>
      <c r="I82" s="7">
        <f>ROUND(E82*G82, 2)</f>
        <v>0</v>
      </c>
      <c r="J82" s="7">
        <f t="shared" si="2"/>
        <v>0</v>
      </c>
      <c r="P82" s="6" t="s">
        <v>421</v>
      </c>
      <c r="V82" s="9" t="s">
        <v>99</v>
      </c>
      <c r="X82" s="6" t="s">
        <v>422</v>
      </c>
      <c r="Y82" s="6" t="s">
        <v>419</v>
      </c>
      <c r="Z82" s="4" t="s">
        <v>289</v>
      </c>
      <c r="AA82" s="4" t="s">
        <v>423</v>
      </c>
      <c r="AJ82" s="6" t="s">
        <v>103</v>
      </c>
      <c r="AK82" s="6" t="s">
        <v>91</v>
      </c>
      <c r="AL82" s="6" t="s">
        <v>92</v>
      </c>
      <c r="AM82" s="6" t="s">
        <v>375</v>
      </c>
    </row>
    <row r="83" spans="1:39">
      <c r="A83" s="34" t="s">
        <v>424</v>
      </c>
      <c r="B83" s="3" t="s">
        <v>82</v>
      </c>
      <c r="C83" s="4" t="s">
        <v>425</v>
      </c>
      <c r="D83" s="64" t="s">
        <v>426</v>
      </c>
      <c r="E83" s="5">
        <v>2</v>
      </c>
      <c r="F83" s="6" t="s">
        <v>85</v>
      </c>
      <c r="H83" s="7">
        <f>ROUND(E83*G83, 2)</f>
        <v>0</v>
      </c>
      <c r="J83" s="7">
        <f t="shared" si="2"/>
        <v>0</v>
      </c>
      <c r="P83" s="6" t="s">
        <v>427</v>
      </c>
      <c r="V83" s="9" t="s">
        <v>87</v>
      </c>
      <c r="X83" s="6" t="s">
        <v>428</v>
      </c>
      <c r="Y83" s="4" t="s">
        <v>425</v>
      </c>
      <c r="Z83" s="4" t="s">
        <v>89</v>
      </c>
      <c r="AJ83" s="6" t="s">
        <v>90</v>
      </c>
      <c r="AK83" s="6" t="s">
        <v>91</v>
      </c>
      <c r="AL83" s="6" t="s">
        <v>92</v>
      </c>
      <c r="AM83" s="6" t="s">
        <v>375</v>
      </c>
    </row>
    <row r="84" spans="1:39">
      <c r="A84" s="34" t="s">
        <v>429</v>
      </c>
      <c r="B84" s="3" t="s">
        <v>95</v>
      </c>
      <c r="C84" s="4" t="s">
        <v>430</v>
      </c>
      <c r="D84" s="64" t="s">
        <v>431</v>
      </c>
      <c r="E84" s="5">
        <v>2</v>
      </c>
      <c r="F84" s="6" t="s">
        <v>85</v>
      </c>
      <c r="I84" s="7">
        <f>ROUND(E84*G84, 2)</f>
        <v>0</v>
      </c>
      <c r="J84" s="7">
        <f t="shared" si="2"/>
        <v>0</v>
      </c>
      <c r="P84" s="6" t="s">
        <v>432</v>
      </c>
      <c r="V84" s="9" t="s">
        <v>99</v>
      </c>
      <c r="X84" s="6" t="s">
        <v>433</v>
      </c>
      <c r="Y84" s="6" t="s">
        <v>430</v>
      </c>
      <c r="Z84" s="4" t="s">
        <v>434</v>
      </c>
      <c r="AA84" s="4" t="s">
        <v>125</v>
      </c>
      <c r="AJ84" s="6" t="s">
        <v>103</v>
      </c>
      <c r="AK84" s="6" t="s">
        <v>91</v>
      </c>
      <c r="AL84" s="6" t="s">
        <v>92</v>
      </c>
      <c r="AM84" s="6" t="s">
        <v>375</v>
      </c>
    </row>
    <row r="85" spans="1:39">
      <c r="A85" s="34" t="s">
        <v>435</v>
      </c>
      <c r="B85" s="3" t="s">
        <v>82</v>
      </c>
      <c r="C85" s="4" t="s">
        <v>436</v>
      </c>
      <c r="D85" s="64" t="s">
        <v>437</v>
      </c>
      <c r="E85" s="5">
        <v>2</v>
      </c>
      <c r="F85" s="6" t="s">
        <v>85</v>
      </c>
      <c r="H85" s="7">
        <f>ROUND(E85*G85, 2)</f>
        <v>0</v>
      </c>
      <c r="J85" s="7">
        <f t="shared" si="2"/>
        <v>0</v>
      </c>
      <c r="P85" s="6" t="s">
        <v>438</v>
      </c>
      <c r="V85" s="9" t="s">
        <v>87</v>
      </c>
      <c r="X85" s="6" t="s">
        <v>439</v>
      </c>
      <c r="Y85" s="4" t="s">
        <v>436</v>
      </c>
      <c r="Z85" s="4" t="s">
        <v>89</v>
      </c>
      <c r="AJ85" s="6" t="s">
        <v>90</v>
      </c>
      <c r="AK85" s="6" t="s">
        <v>91</v>
      </c>
      <c r="AL85" s="6" t="s">
        <v>92</v>
      </c>
      <c r="AM85" s="6" t="s">
        <v>375</v>
      </c>
    </row>
    <row r="86" spans="1:39">
      <c r="A86" s="34" t="s">
        <v>440</v>
      </c>
      <c r="B86" s="3" t="s">
        <v>95</v>
      </c>
      <c r="C86" s="4" t="s">
        <v>441</v>
      </c>
      <c r="D86" s="64" t="s">
        <v>442</v>
      </c>
      <c r="E86" s="5">
        <v>2</v>
      </c>
      <c r="F86" s="6" t="s">
        <v>85</v>
      </c>
      <c r="I86" s="7">
        <f>ROUND(E86*G86, 2)</f>
        <v>0</v>
      </c>
      <c r="J86" s="7">
        <f t="shared" si="2"/>
        <v>0</v>
      </c>
      <c r="P86" s="6" t="s">
        <v>443</v>
      </c>
      <c r="V86" s="9" t="s">
        <v>99</v>
      </c>
      <c r="X86" s="6" t="s">
        <v>444</v>
      </c>
      <c r="Y86" s="6" t="s">
        <v>441</v>
      </c>
      <c r="Z86" s="4" t="s">
        <v>434</v>
      </c>
      <c r="AA86" s="4" t="s">
        <v>125</v>
      </c>
      <c r="AJ86" s="6" t="s">
        <v>103</v>
      </c>
      <c r="AK86" s="6" t="s">
        <v>91</v>
      </c>
      <c r="AL86" s="6" t="s">
        <v>92</v>
      </c>
      <c r="AM86" s="6" t="s">
        <v>375</v>
      </c>
    </row>
    <row r="87" spans="1:39">
      <c r="A87" s="34" t="s">
        <v>445</v>
      </c>
      <c r="B87" s="3" t="s">
        <v>82</v>
      </c>
      <c r="C87" s="4" t="s">
        <v>446</v>
      </c>
      <c r="D87" s="64" t="s">
        <v>447</v>
      </c>
      <c r="E87" s="5">
        <v>2</v>
      </c>
      <c r="F87" s="6" t="s">
        <v>85</v>
      </c>
      <c r="H87" s="7">
        <f>ROUND(E87*G87, 2)</f>
        <v>0</v>
      </c>
      <c r="J87" s="7">
        <f t="shared" si="2"/>
        <v>0</v>
      </c>
      <c r="P87" s="6" t="s">
        <v>448</v>
      </c>
      <c r="V87" s="9" t="s">
        <v>87</v>
      </c>
      <c r="X87" s="6" t="s">
        <v>449</v>
      </c>
      <c r="Y87" s="4" t="s">
        <v>446</v>
      </c>
      <c r="Z87" s="4" t="s">
        <v>89</v>
      </c>
      <c r="AJ87" s="6" t="s">
        <v>90</v>
      </c>
      <c r="AK87" s="6" t="s">
        <v>91</v>
      </c>
      <c r="AL87" s="6" t="s">
        <v>92</v>
      </c>
      <c r="AM87" s="6" t="s">
        <v>375</v>
      </c>
    </row>
    <row r="88" spans="1:39">
      <c r="A88" s="34" t="s">
        <v>450</v>
      </c>
      <c r="B88" s="3" t="s">
        <v>95</v>
      </c>
      <c r="C88" s="4" t="s">
        <v>451</v>
      </c>
      <c r="D88" s="64" t="s">
        <v>452</v>
      </c>
      <c r="E88" s="5">
        <v>2</v>
      </c>
      <c r="F88" s="6" t="s">
        <v>85</v>
      </c>
      <c r="I88" s="7">
        <f>ROUND(E88*G88, 2)</f>
        <v>0</v>
      </c>
      <c r="J88" s="7">
        <f t="shared" si="2"/>
        <v>0</v>
      </c>
      <c r="P88" s="6" t="s">
        <v>453</v>
      </c>
      <c r="V88" s="9" t="s">
        <v>99</v>
      </c>
      <c r="X88" s="6" t="s">
        <v>454</v>
      </c>
      <c r="Y88" s="6" t="s">
        <v>451</v>
      </c>
      <c r="Z88" s="4" t="s">
        <v>434</v>
      </c>
      <c r="AA88" s="4" t="s">
        <v>455</v>
      </c>
      <c r="AJ88" s="6" t="s">
        <v>103</v>
      </c>
      <c r="AK88" s="6" t="s">
        <v>91</v>
      </c>
      <c r="AL88" s="6" t="s">
        <v>92</v>
      </c>
      <c r="AM88" s="6" t="s">
        <v>375</v>
      </c>
    </row>
    <row r="89" spans="1:39">
      <c r="A89" s="34" t="s">
        <v>456</v>
      </c>
      <c r="B89" s="3" t="s">
        <v>82</v>
      </c>
      <c r="C89" s="4" t="s">
        <v>457</v>
      </c>
      <c r="D89" s="64" t="s">
        <v>458</v>
      </c>
      <c r="E89" s="5">
        <v>8</v>
      </c>
      <c r="F89" s="6" t="s">
        <v>85</v>
      </c>
      <c r="H89" s="7">
        <f>ROUND(E89*G89, 2)</f>
        <v>0</v>
      </c>
      <c r="J89" s="7">
        <f t="shared" si="2"/>
        <v>0</v>
      </c>
      <c r="P89" s="6" t="s">
        <v>459</v>
      </c>
      <c r="V89" s="9" t="s">
        <v>87</v>
      </c>
      <c r="X89" s="6" t="s">
        <v>460</v>
      </c>
      <c r="Y89" s="4" t="s">
        <v>457</v>
      </c>
      <c r="Z89" s="4" t="s">
        <v>89</v>
      </c>
      <c r="AJ89" s="6" t="s">
        <v>90</v>
      </c>
      <c r="AK89" s="6" t="s">
        <v>91</v>
      </c>
      <c r="AL89" s="6" t="s">
        <v>92</v>
      </c>
      <c r="AM89" s="6" t="s">
        <v>375</v>
      </c>
    </row>
    <row r="90" spans="1:39">
      <c r="A90" s="34" t="s">
        <v>461</v>
      </c>
      <c r="B90" s="3" t="s">
        <v>95</v>
      </c>
      <c r="C90" s="4" t="s">
        <v>462</v>
      </c>
      <c r="D90" s="64" t="s">
        <v>463</v>
      </c>
      <c r="E90" s="5">
        <v>6</v>
      </c>
      <c r="F90" s="6" t="s">
        <v>85</v>
      </c>
      <c r="I90" s="7">
        <f>ROUND(E90*G90, 2)</f>
        <v>0</v>
      </c>
      <c r="J90" s="7">
        <f t="shared" si="2"/>
        <v>0</v>
      </c>
      <c r="P90" s="6" t="s">
        <v>464</v>
      </c>
      <c r="V90" s="9" t="s">
        <v>99</v>
      </c>
      <c r="X90" s="6" t="s">
        <v>465</v>
      </c>
      <c r="Y90" s="6" t="s">
        <v>462</v>
      </c>
      <c r="Z90" s="4" t="s">
        <v>289</v>
      </c>
      <c r="AA90" s="4" t="s">
        <v>466</v>
      </c>
      <c r="AJ90" s="6" t="s">
        <v>103</v>
      </c>
      <c r="AK90" s="6" t="s">
        <v>91</v>
      </c>
      <c r="AL90" s="6" t="s">
        <v>92</v>
      </c>
      <c r="AM90" s="6" t="s">
        <v>375</v>
      </c>
    </row>
    <row r="91" spans="1:39">
      <c r="A91" s="34" t="s">
        <v>467</v>
      </c>
      <c r="B91" s="3" t="s">
        <v>95</v>
      </c>
      <c r="C91" s="4" t="s">
        <v>468</v>
      </c>
      <c r="D91" s="64" t="s">
        <v>469</v>
      </c>
      <c r="E91" s="5">
        <v>2</v>
      </c>
      <c r="F91" s="6" t="s">
        <v>85</v>
      </c>
      <c r="I91" s="7">
        <f>ROUND(E91*G91, 2)</f>
        <v>0</v>
      </c>
      <c r="J91" s="7">
        <f t="shared" si="2"/>
        <v>0</v>
      </c>
      <c r="P91" s="6" t="s">
        <v>464</v>
      </c>
      <c r="V91" s="9" t="s">
        <v>99</v>
      </c>
      <c r="X91" s="6" t="s">
        <v>470</v>
      </c>
      <c r="Y91" s="6" t="s">
        <v>468</v>
      </c>
      <c r="Z91" s="4" t="s">
        <v>289</v>
      </c>
      <c r="AA91" s="4" t="s">
        <v>471</v>
      </c>
      <c r="AJ91" s="6" t="s">
        <v>103</v>
      </c>
      <c r="AK91" s="6" t="s">
        <v>91</v>
      </c>
      <c r="AL91" s="6" t="s">
        <v>92</v>
      </c>
      <c r="AM91" s="6" t="s">
        <v>375</v>
      </c>
    </row>
    <row r="92" spans="1:39">
      <c r="A92" s="34" t="s">
        <v>472</v>
      </c>
      <c r="B92" s="3" t="s">
        <v>95</v>
      </c>
      <c r="C92" s="4" t="s">
        <v>473</v>
      </c>
      <c r="D92" s="64" t="s">
        <v>474</v>
      </c>
      <c r="E92" s="5">
        <v>2</v>
      </c>
      <c r="F92" s="6" t="s">
        <v>85</v>
      </c>
      <c r="I92" s="7">
        <f>ROUND(E92*G92, 2)</f>
        <v>0</v>
      </c>
      <c r="J92" s="7">
        <f t="shared" si="2"/>
        <v>0</v>
      </c>
      <c r="P92" s="6" t="s">
        <v>475</v>
      </c>
      <c r="V92" s="9" t="s">
        <v>99</v>
      </c>
      <c r="X92" s="6" t="s">
        <v>476</v>
      </c>
      <c r="Y92" s="6" t="s">
        <v>473</v>
      </c>
      <c r="Z92" s="4" t="s">
        <v>289</v>
      </c>
      <c r="AA92" s="4" t="s">
        <v>477</v>
      </c>
      <c r="AJ92" s="6" t="s">
        <v>103</v>
      </c>
      <c r="AK92" s="6" t="s">
        <v>91</v>
      </c>
      <c r="AL92" s="6" t="s">
        <v>92</v>
      </c>
      <c r="AM92" s="6" t="s">
        <v>375</v>
      </c>
    </row>
    <row r="93" spans="1:39">
      <c r="A93" s="34" t="s">
        <v>478</v>
      </c>
      <c r="B93" s="3" t="s">
        <v>82</v>
      </c>
      <c r="C93" s="4" t="s">
        <v>479</v>
      </c>
      <c r="D93" s="64" t="s">
        <v>480</v>
      </c>
      <c r="E93" s="5">
        <v>22</v>
      </c>
      <c r="F93" s="6" t="s">
        <v>85</v>
      </c>
      <c r="H93" s="7">
        <f>ROUND(E93*G93, 2)</f>
        <v>0</v>
      </c>
      <c r="J93" s="7">
        <f t="shared" si="2"/>
        <v>0</v>
      </c>
      <c r="P93" s="6" t="s">
        <v>481</v>
      </c>
      <c r="V93" s="9" t="s">
        <v>87</v>
      </c>
      <c r="X93" s="6" t="s">
        <v>482</v>
      </c>
      <c r="Y93" s="4" t="s">
        <v>479</v>
      </c>
      <c r="Z93" s="4" t="s">
        <v>89</v>
      </c>
      <c r="AJ93" s="6" t="s">
        <v>90</v>
      </c>
      <c r="AK93" s="6" t="s">
        <v>91</v>
      </c>
      <c r="AL93" s="6" t="s">
        <v>92</v>
      </c>
      <c r="AM93" s="6" t="s">
        <v>375</v>
      </c>
    </row>
    <row r="94" spans="1:39">
      <c r="A94" s="34" t="s">
        <v>483</v>
      </c>
      <c r="B94" s="3" t="s">
        <v>95</v>
      </c>
      <c r="C94" s="4" t="s">
        <v>484</v>
      </c>
      <c r="D94" s="64" t="s">
        <v>485</v>
      </c>
      <c r="E94" s="5">
        <v>22</v>
      </c>
      <c r="F94" s="6" t="s">
        <v>85</v>
      </c>
      <c r="I94" s="7">
        <f>ROUND(E94*G94, 2)</f>
        <v>0</v>
      </c>
      <c r="J94" s="7">
        <f t="shared" si="2"/>
        <v>0</v>
      </c>
      <c r="P94" s="6" t="s">
        <v>486</v>
      </c>
      <c r="V94" s="9" t="s">
        <v>99</v>
      </c>
      <c r="X94" s="6" t="s">
        <v>125</v>
      </c>
      <c r="Y94" s="6" t="s">
        <v>484</v>
      </c>
      <c r="Z94" s="4" t="s">
        <v>487</v>
      </c>
      <c r="AA94" s="4" t="s">
        <v>125</v>
      </c>
      <c r="AJ94" s="6" t="s">
        <v>103</v>
      </c>
      <c r="AK94" s="6" t="s">
        <v>91</v>
      </c>
      <c r="AL94" s="6" t="s">
        <v>92</v>
      </c>
      <c r="AM94" s="6" t="s">
        <v>375</v>
      </c>
    </row>
    <row r="95" spans="1:39">
      <c r="A95" s="34" t="s">
        <v>488</v>
      </c>
      <c r="B95" s="3" t="s">
        <v>82</v>
      </c>
      <c r="C95" s="4" t="s">
        <v>489</v>
      </c>
      <c r="D95" s="64" t="s">
        <v>490</v>
      </c>
      <c r="E95" s="5">
        <v>1</v>
      </c>
      <c r="F95" s="6" t="s">
        <v>85</v>
      </c>
      <c r="H95" s="7">
        <f>ROUND(E95*G95, 2)</f>
        <v>0</v>
      </c>
      <c r="J95" s="7">
        <f t="shared" si="2"/>
        <v>0</v>
      </c>
      <c r="P95" s="6" t="s">
        <v>491</v>
      </c>
      <c r="V95" s="9" t="s">
        <v>87</v>
      </c>
      <c r="X95" s="6" t="s">
        <v>492</v>
      </c>
      <c r="Y95" s="4" t="s">
        <v>489</v>
      </c>
      <c r="Z95" s="4" t="s">
        <v>89</v>
      </c>
      <c r="AJ95" s="6" t="s">
        <v>90</v>
      </c>
      <c r="AK95" s="6" t="s">
        <v>91</v>
      </c>
      <c r="AL95" s="6" t="s">
        <v>92</v>
      </c>
      <c r="AM95" s="6" t="s">
        <v>375</v>
      </c>
    </row>
    <row r="96" spans="1:39">
      <c r="A96" s="34" t="s">
        <v>493</v>
      </c>
      <c r="B96" s="3" t="s">
        <v>95</v>
      </c>
      <c r="C96" s="4" t="s">
        <v>494</v>
      </c>
      <c r="D96" s="64" t="s">
        <v>495</v>
      </c>
      <c r="E96" s="5">
        <v>1</v>
      </c>
      <c r="F96" s="6" t="s">
        <v>85</v>
      </c>
      <c r="I96" s="7">
        <f>ROUND(E96*G96, 2)</f>
        <v>0</v>
      </c>
      <c r="J96" s="7">
        <f t="shared" si="2"/>
        <v>0</v>
      </c>
      <c r="P96" s="6" t="s">
        <v>496</v>
      </c>
      <c r="V96" s="9" t="s">
        <v>99</v>
      </c>
      <c r="X96" s="6" t="s">
        <v>497</v>
      </c>
      <c r="Y96" s="6" t="s">
        <v>494</v>
      </c>
      <c r="Z96" s="4" t="s">
        <v>289</v>
      </c>
      <c r="AA96" s="4" t="s">
        <v>498</v>
      </c>
      <c r="AJ96" s="6" t="s">
        <v>103</v>
      </c>
      <c r="AK96" s="6" t="s">
        <v>91</v>
      </c>
      <c r="AL96" s="6" t="s">
        <v>92</v>
      </c>
      <c r="AM96" s="6" t="s">
        <v>375</v>
      </c>
    </row>
    <row r="97" spans="1:39">
      <c r="A97" s="34" t="s">
        <v>499</v>
      </c>
      <c r="B97" s="3" t="s">
        <v>82</v>
      </c>
      <c r="C97" s="4" t="s">
        <v>500</v>
      </c>
      <c r="D97" s="64" t="s">
        <v>501</v>
      </c>
      <c r="E97" s="5">
        <v>6</v>
      </c>
      <c r="F97" s="6" t="s">
        <v>85</v>
      </c>
      <c r="H97" s="7">
        <f>ROUND(E97*G97, 2)</f>
        <v>0</v>
      </c>
      <c r="J97" s="7">
        <f t="shared" si="2"/>
        <v>0</v>
      </c>
      <c r="P97" s="6" t="s">
        <v>502</v>
      </c>
      <c r="V97" s="9" t="s">
        <v>87</v>
      </c>
      <c r="X97" s="6" t="s">
        <v>503</v>
      </c>
      <c r="Y97" s="6" t="s">
        <v>500</v>
      </c>
      <c r="Z97" s="4" t="s">
        <v>89</v>
      </c>
      <c r="AJ97" s="6" t="s">
        <v>90</v>
      </c>
      <c r="AK97" s="6" t="s">
        <v>91</v>
      </c>
      <c r="AL97" s="6" t="s">
        <v>92</v>
      </c>
      <c r="AM97" s="6" t="s">
        <v>375</v>
      </c>
    </row>
    <row r="98" spans="1:39">
      <c r="A98" s="34" t="s">
        <v>504</v>
      </c>
      <c r="B98" s="3" t="s">
        <v>95</v>
      </c>
      <c r="C98" s="4" t="s">
        <v>505</v>
      </c>
      <c r="D98" s="64" t="s">
        <v>506</v>
      </c>
      <c r="E98" s="5">
        <v>6</v>
      </c>
      <c r="F98" s="6" t="s">
        <v>85</v>
      </c>
      <c r="I98" s="7">
        <f>ROUND(E98*G98, 2)</f>
        <v>0</v>
      </c>
      <c r="J98" s="7">
        <f t="shared" si="2"/>
        <v>0</v>
      </c>
      <c r="P98" s="6" t="s">
        <v>507</v>
      </c>
      <c r="V98" s="9" t="s">
        <v>99</v>
      </c>
      <c r="X98" s="6" t="s">
        <v>508</v>
      </c>
      <c r="Y98" s="6" t="s">
        <v>505</v>
      </c>
      <c r="Z98" s="4" t="s">
        <v>487</v>
      </c>
      <c r="AA98" s="4" t="s">
        <v>125</v>
      </c>
      <c r="AJ98" s="6" t="s">
        <v>103</v>
      </c>
      <c r="AK98" s="6" t="s">
        <v>91</v>
      </c>
      <c r="AL98" s="6" t="s">
        <v>92</v>
      </c>
      <c r="AM98" s="6" t="s">
        <v>375</v>
      </c>
    </row>
    <row r="99" spans="1:39">
      <c r="A99" s="34" t="s">
        <v>509</v>
      </c>
      <c r="B99" s="3" t="s">
        <v>82</v>
      </c>
      <c r="C99" s="4" t="s">
        <v>510</v>
      </c>
      <c r="D99" s="64" t="s">
        <v>511</v>
      </c>
      <c r="E99" s="5">
        <v>3</v>
      </c>
      <c r="F99" s="6" t="s">
        <v>85</v>
      </c>
      <c r="H99" s="7">
        <f>ROUND(E99*G99, 2)</f>
        <v>0</v>
      </c>
      <c r="J99" s="7">
        <f t="shared" si="2"/>
        <v>0</v>
      </c>
      <c r="P99" s="6" t="s">
        <v>512</v>
      </c>
      <c r="V99" s="9" t="s">
        <v>87</v>
      </c>
      <c r="X99" s="6" t="s">
        <v>513</v>
      </c>
      <c r="Y99" s="4" t="s">
        <v>510</v>
      </c>
      <c r="Z99" s="4" t="s">
        <v>89</v>
      </c>
      <c r="AJ99" s="6" t="s">
        <v>90</v>
      </c>
      <c r="AK99" s="6" t="s">
        <v>91</v>
      </c>
      <c r="AL99" s="6" t="s">
        <v>92</v>
      </c>
      <c r="AM99" s="6" t="s">
        <v>375</v>
      </c>
    </row>
    <row r="100" spans="1:39">
      <c r="A100" s="34" t="s">
        <v>514</v>
      </c>
      <c r="B100" s="3" t="s">
        <v>95</v>
      </c>
      <c r="C100" s="4" t="s">
        <v>515</v>
      </c>
      <c r="D100" s="64" t="s">
        <v>516</v>
      </c>
      <c r="E100" s="5">
        <v>3</v>
      </c>
      <c r="F100" s="6" t="s">
        <v>85</v>
      </c>
      <c r="I100" s="7">
        <f>ROUND(E100*G100, 2)</f>
        <v>0</v>
      </c>
      <c r="J100" s="7">
        <f t="shared" si="2"/>
        <v>0</v>
      </c>
      <c r="P100" s="6" t="s">
        <v>517</v>
      </c>
      <c r="V100" s="9" t="s">
        <v>99</v>
      </c>
      <c r="X100" s="6" t="s">
        <v>518</v>
      </c>
      <c r="Y100" s="6" t="s">
        <v>515</v>
      </c>
      <c r="Z100" s="4" t="s">
        <v>434</v>
      </c>
      <c r="AA100" s="4" t="s">
        <v>519</v>
      </c>
      <c r="AJ100" s="6" t="s">
        <v>103</v>
      </c>
      <c r="AK100" s="6" t="s">
        <v>91</v>
      </c>
      <c r="AL100" s="6" t="s">
        <v>92</v>
      </c>
      <c r="AM100" s="6" t="s">
        <v>375</v>
      </c>
    </row>
    <row r="101" spans="1:39">
      <c r="A101" s="34" t="s">
        <v>520</v>
      </c>
      <c r="B101" s="3" t="s">
        <v>82</v>
      </c>
      <c r="C101" s="4" t="s">
        <v>521</v>
      </c>
      <c r="D101" s="64" t="s">
        <v>522</v>
      </c>
      <c r="E101" s="5">
        <v>1</v>
      </c>
      <c r="F101" s="6" t="s">
        <v>85</v>
      </c>
      <c r="H101" s="7">
        <f>ROUND(E101*G101, 2)</f>
        <v>0</v>
      </c>
      <c r="J101" s="7">
        <f t="shared" si="2"/>
        <v>0</v>
      </c>
      <c r="P101" s="6" t="s">
        <v>523</v>
      </c>
      <c r="V101" s="9" t="s">
        <v>87</v>
      </c>
      <c r="X101" s="6" t="s">
        <v>524</v>
      </c>
      <c r="Y101" s="4" t="s">
        <v>521</v>
      </c>
      <c r="Z101" s="4" t="s">
        <v>89</v>
      </c>
      <c r="AJ101" s="6" t="s">
        <v>90</v>
      </c>
      <c r="AK101" s="6" t="s">
        <v>91</v>
      </c>
      <c r="AL101" s="6" t="s">
        <v>92</v>
      </c>
      <c r="AM101" s="6" t="s">
        <v>375</v>
      </c>
    </row>
    <row r="102" spans="1:39">
      <c r="A102" s="34" t="s">
        <v>525</v>
      </c>
      <c r="B102" s="3" t="s">
        <v>82</v>
      </c>
      <c r="C102" s="4" t="s">
        <v>526</v>
      </c>
      <c r="D102" s="64" t="s">
        <v>527</v>
      </c>
      <c r="E102" s="5">
        <v>1</v>
      </c>
      <c r="F102" s="6" t="s">
        <v>85</v>
      </c>
      <c r="H102" s="7">
        <f>ROUND(E102*G102, 2)</f>
        <v>0</v>
      </c>
      <c r="J102" s="7">
        <f t="shared" si="2"/>
        <v>0</v>
      </c>
      <c r="P102" s="6" t="s">
        <v>528</v>
      </c>
      <c r="V102" s="9" t="s">
        <v>87</v>
      </c>
      <c r="X102" s="6" t="s">
        <v>529</v>
      </c>
      <c r="Y102" s="4" t="s">
        <v>526</v>
      </c>
      <c r="Z102" s="4" t="s">
        <v>89</v>
      </c>
      <c r="AJ102" s="6" t="s">
        <v>90</v>
      </c>
      <c r="AK102" s="6" t="s">
        <v>91</v>
      </c>
      <c r="AL102" s="6" t="s">
        <v>92</v>
      </c>
      <c r="AM102" s="6" t="s">
        <v>375</v>
      </c>
    </row>
    <row r="103" spans="1:39">
      <c r="A103" s="34" t="s">
        <v>530</v>
      </c>
      <c r="B103" s="3" t="s">
        <v>82</v>
      </c>
      <c r="C103" s="4" t="s">
        <v>531</v>
      </c>
      <c r="D103" s="64" t="s">
        <v>532</v>
      </c>
      <c r="E103" s="5">
        <v>1</v>
      </c>
      <c r="F103" s="6" t="s">
        <v>85</v>
      </c>
      <c r="H103" s="7">
        <f>ROUND(E103*G103, 2)</f>
        <v>0</v>
      </c>
      <c r="J103" s="7">
        <f t="shared" si="2"/>
        <v>0</v>
      </c>
      <c r="P103" s="6" t="s">
        <v>533</v>
      </c>
      <c r="V103" s="9" t="s">
        <v>87</v>
      </c>
      <c r="X103" s="6" t="s">
        <v>534</v>
      </c>
      <c r="Y103" s="4" t="s">
        <v>531</v>
      </c>
      <c r="Z103" s="4" t="s">
        <v>89</v>
      </c>
      <c r="AJ103" s="6" t="s">
        <v>90</v>
      </c>
      <c r="AK103" s="6" t="s">
        <v>91</v>
      </c>
      <c r="AL103" s="6" t="s">
        <v>92</v>
      </c>
      <c r="AM103" s="6" t="s">
        <v>375</v>
      </c>
    </row>
    <row r="104" spans="1:39">
      <c r="A104" s="34" t="s">
        <v>535</v>
      </c>
      <c r="B104" s="3" t="s">
        <v>95</v>
      </c>
      <c r="C104" s="4" t="s">
        <v>536</v>
      </c>
      <c r="D104" s="64" t="s">
        <v>537</v>
      </c>
      <c r="E104" s="5">
        <v>1</v>
      </c>
      <c r="F104" s="6" t="s">
        <v>85</v>
      </c>
      <c r="I104" s="7">
        <f>ROUND(E104*G104, 2)</f>
        <v>0</v>
      </c>
      <c r="J104" s="7">
        <f t="shared" si="2"/>
        <v>0</v>
      </c>
      <c r="P104" s="6" t="s">
        <v>538</v>
      </c>
      <c r="V104" s="9" t="s">
        <v>99</v>
      </c>
      <c r="X104" s="6" t="s">
        <v>539</v>
      </c>
      <c r="Y104" s="6" t="s">
        <v>536</v>
      </c>
      <c r="Z104" s="4" t="s">
        <v>540</v>
      </c>
      <c r="AA104" s="4" t="s">
        <v>541</v>
      </c>
      <c r="AJ104" s="6" t="s">
        <v>103</v>
      </c>
      <c r="AK104" s="6" t="s">
        <v>91</v>
      </c>
      <c r="AL104" s="6" t="s">
        <v>92</v>
      </c>
      <c r="AM104" s="6" t="s">
        <v>375</v>
      </c>
    </row>
    <row r="105" spans="1:39">
      <c r="D105" s="66" t="s">
        <v>542</v>
      </c>
      <c r="E105" s="35">
        <f>SUM(J73:J104)</f>
        <v>0</v>
      </c>
      <c r="F105" s="36"/>
      <c r="G105" s="35"/>
      <c r="H105" s="35">
        <f>SUM(H73:H104)</f>
        <v>0</v>
      </c>
      <c r="I105" s="35">
        <f>SUM(I73:I104)</f>
        <v>0</v>
      </c>
      <c r="J105" s="35">
        <f>SUM(J73:J104)</f>
        <v>0</v>
      </c>
      <c r="K105" s="37"/>
      <c r="L105" s="37">
        <f>SUM(L73:L104)</f>
        <v>0</v>
      </c>
      <c r="M105" s="38"/>
      <c r="N105" s="38">
        <f>SUM(N73:N104)</f>
        <v>0</v>
      </c>
      <c r="O105" s="36"/>
      <c r="P105" s="36"/>
      <c r="Q105" s="38"/>
      <c r="R105" s="38"/>
      <c r="S105" s="38"/>
      <c r="T105" s="39"/>
      <c r="U105" s="39"/>
      <c r="V105" s="39"/>
      <c r="W105" s="38">
        <f>SUM(W73:W104)</f>
        <v>0</v>
      </c>
    </row>
    <row r="107" spans="1:39">
      <c r="C107" s="33" t="s">
        <v>543</v>
      </c>
      <c r="D107" s="65" t="s">
        <v>544</v>
      </c>
    </row>
    <row r="108" spans="1:39">
      <c r="A108" s="34" t="s">
        <v>545</v>
      </c>
      <c r="B108" s="3" t="s">
        <v>82</v>
      </c>
      <c r="C108" s="4" t="s">
        <v>546</v>
      </c>
      <c r="D108" s="64" t="s">
        <v>547</v>
      </c>
      <c r="F108" s="6" t="s">
        <v>66</v>
      </c>
      <c r="H108" s="7">
        <f>ROUND(E108*G108, 2)</f>
        <v>0</v>
      </c>
      <c r="J108" s="7">
        <f t="shared" ref="J108:J114" si="3">ROUND(E108*G108, 2)</f>
        <v>0</v>
      </c>
      <c r="P108" s="6" t="s">
        <v>548</v>
      </c>
      <c r="V108" s="9" t="s">
        <v>87</v>
      </c>
      <c r="X108" s="6" t="s">
        <v>549</v>
      </c>
      <c r="Y108" s="4" t="s">
        <v>546</v>
      </c>
      <c r="Z108" s="4" t="s">
        <v>89</v>
      </c>
      <c r="AJ108" s="6" t="s">
        <v>90</v>
      </c>
      <c r="AK108" s="6" t="s">
        <v>91</v>
      </c>
      <c r="AL108" s="6" t="s">
        <v>92</v>
      </c>
      <c r="AM108" s="6" t="s">
        <v>550</v>
      </c>
    </row>
    <row r="109" spans="1:39">
      <c r="A109" s="34" t="s">
        <v>551</v>
      </c>
      <c r="B109" s="3" t="s">
        <v>95</v>
      </c>
      <c r="C109" s="4" t="s">
        <v>552</v>
      </c>
      <c r="D109" s="64" t="s">
        <v>553</v>
      </c>
      <c r="F109" s="6" t="s">
        <v>66</v>
      </c>
      <c r="I109" s="7">
        <f>ROUND(E109*G109, 2)</f>
        <v>0</v>
      </c>
      <c r="J109" s="7">
        <f t="shared" si="3"/>
        <v>0</v>
      </c>
      <c r="K109" s="8">
        <v>1</v>
      </c>
      <c r="L109" s="8">
        <f>E109*K109</f>
        <v>0</v>
      </c>
      <c r="P109" s="6" t="s">
        <v>554</v>
      </c>
      <c r="V109" s="9" t="s">
        <v>99</v>
      </c>
      <c r="X109" s="4" t="s">
        <v>555</v>
      </c>
      <c r="Y109" s="4" t="s">
        <v>552</v>
      </c>
      <c r="Z109" s="4" t="s">
        <v>556</v>
      </c>
      <c r="AA109" s="4" t="s">
        <v>125</v>
      </c>
      <c r="AJ109" s="6" t="s">
        <v>103</v>
      </c>
      <c r="AK109" s="6" t="s">
        <v>91</v>
      </c>
      <c r="AL109" s="6" t="s">
        <v>92</v>
      </c>
      <c r="AM109" s="6" t="s">
        <v>550</v>
      </c>
    </row>
    <row r="110" spans="1:39">
      <c r="A110" s="34" t="s">
        <v>557</v>
      </c>
      <c r="B110" s="3" t="s">
        <v>82</v>
      </c>
      <c r="C110" s="4" t="s">
        <v>558</v>
      </c>
      <c r="D110" s="64" t="s">
        <v>559</v>
      </c>
      <c r="E110" s="5">
        <v>8</v>
      </c>
      <c r="F110" s="6" t="s">
        <v>560</v>
      </c>
      <c r="H110" s="7">
        <f>ROUND(E110*G110, 2)</f>
        <v>0</v>
      </c>
      <c r="J110" s="7">
        <f t="shared" si="3"/>
        <v>0</v>
      </c>
      <c r="P110" s="6" t="s">
        <v>561</v>
      </c>
      <c r="V110" s="9" t="s">
        <v>87</v>
      </c>
      <c r="X110" s="6" t="s">
        <v>562</v>
      </c>
      <c r="Y110" s="4" t="s">
        <v>558</v>
      </c>
      <c r="Z110" s="4" t="s">
        <v>89</v>
      </c>
      <c r="AJ110" s="6" t="s">
        <v>90</v>
      </c>
      <c r="AK110" s="6" t="s">
        <v>91</v>
      </c>
      <c r="AL110" s="6" t="s">
        <v>92</v>
      </c>
      <c r="AM110" s="6" t="s">
        <v>550</v>
      </c>
    </row>
    <row r="111" spans="1:39">
      <c r="A111" s="34" t="s">
        <v>563</v>
      </c>
      <c r="B111" s="3" t="s">
        <v>82</v>
      </c>
      <c r="C111" s="4" t="s">
        <v>564</v>
      </c>
      <c r="D111" s="64" t="s">
        <v>565</v>
      </c>
      <c r="E111" s="5">
        <v>4</v>
      </c>
      <c r="F111" s="6" t="s">
        <v>560</v>
      </c>
      <c r="H111" s="7">
        <f>ROUND(E111*G111, 2)</f>
        <v>0</v>
      </c>
      <c r="J111" s="7">
        <f t="shared" si="3"/>
        <v>0</v>
      </c>
      <c r="P111" s="6" t="s">
        <v>566</v>
      </c>
      <c r="V111" s="9" t="s">
        <v>87</v>
      </c>
      <c r="X111" s="6" t="s">
        <v>125</v>
      </c>
      <c r="Y111" s="4" t="s">
        <v>564</v>
      </c>
      <c r="Z111" s="4" t="s">
        <v>89</v>
      </c>
      <c r="AJ111" s="6" t="s">
        <v>90</v>
      </c>
      <c r="AK111" s="6" t="s">
        <v>91</v>
      </c>
      <c r="AL111" s="6" t="s">
        <v>92</v>
      </c>
      <c r="AM111" s="6" t="s">
        <v>550</v>
      </c>
    </row>
    <row r="112" spans="1:39">
      <c r="A112" s="34" t="s">
        <v>567</v>
      </c>
      <c r="B112" s="3" t="s">
        <v>82</v>
      </c>
      <c r="C112" s="4" t="s">
        <v>568</v>
      </c>
      <c r="D112" s="64" t="s">
        <v>569</v>
      </c>
      <c r="E112" s="5">
        <v>8</v>
      </c>
      <c r="F112" s="6" t="s">
        <v>560</v>
      </c>
      <c r="H112" s="7">
        <f>ROUND(E112*G112, 2)</f>
        <v>0</v>
      </c>
      <c r="J112" s="7">
        <f t="shared" si="3"/>
        <v>0</v>
      </c>
      <c r="P112" s="6" t="s">
        <v>570</v>
      </c>
      <c r="V112" s="9" t="s">
        <v>87</v>
      </c>
      <c r="X112" s="6" t="s">
        <v>125</v>
      </c>
      <c r="Y112" s="4" t="s">
        <v>568</v>
      </c>
      <c r="Z112" s="4" t="s">
        <v>89</v>
      </c>
      <c r="AJ112" s="6" t="s">
        <v>90</v>
      </c>
      <c r="AK112" s="6" t="s">
        <v>91</v>
      </c>
      <c r="AL112" s="6" t="s">
        <v>92</v>
      </c>
      <c r="AM112" s="6" t="s">
        <v>550</v>
      </c>
    </row>
    <row r="113" spans="1:39">
      <c r="A113" s="34" t="s">
        <v>571</v>
      </c>
      <c r="B113" s="3" t="s">
        <v>82</v>
      </c>
      <c r="C113" s="4" t="s">
        <v>572</v>
      </c>
      <c r="D113" s="64" t="s">
        <v>573</v>
      </c>
      <c r="E113" s="5">
        <v>8</v>
      </c>
      <c r="F113" s="6" t="s">
        <v>560</v>
      </c>
      <c r="H113" s="7">
        <f>ROUND(E113*G113, 2)</f>
        <v>0</v>
      </c>
      <c r="J113" s="7">
        <f t="shared" si="3"/>
        <v>0</v>
      </c>
      <c r="P113" s="6" t="s">
        <v>574</v>
      </c>
      <c r="V113" s="9" t="s">
        <v>87</v>
      </c>
      <c r="X113" s="6" t="s">
        <v>125</v>
      </c>
      <c r="Y113" s="4" t="s">
        <v>572</v>
      </c>
      <c r="Z113" s="4" t="s">
        <v>89</v>
      </c>
      <c r="AJ113" s="6" t="s">
        <v>90</v>
      </c>
      <c r="AK113" s="6" t="s">
        <v>91</v>
      </c>
      <c r="AL113" s="6" t="s">
        <v>92</v>
      </c>
      <c r="AM113" s="6" t="s">
        <v>550</v>
      </c>
    </row>
    <row r="114" spans="1:39">
      <c r="A114" s="34" t="s">
        <v>575</v>
      </c>
      <c r="B114" s="3" t="s">
        <v>82</v>
      </c>
      <c r="C114" s="4" t="s">
        <v>576</v>
      </c>
      <c r="D114" s="64" t="s">
        <v>577</v>
      </c>
      <c r="E114" s="5">
        <v>1</v>
      </c>
      <c r="F114" s="6" t="s">
        <v>123</v>
      </c>
      <c r="H114" s="7">
        <f>ROUND(E114*G114, 2)</f>
        <v>0</v>
      </c>
      <c r="J114" s="7">
        <f t="shared" si="3"/>
        <v>0</v>
      </c>
      <c r="P114" s="6" t="s">
        <v>578</v>
      </c>
      <c r="V114" s="9" t="s">
        <v>87</v>
      </c>
      <c r="X114" s="6" t="s">
        <v>125</v>
      </c>
      <c r="Y114" s="6" t="s">
        <v>576</v>
      </c>
      <c r="Z114" s="4" t="s">
        <v>89</v>
      </c>
      <c r="AJ114" s="6" t="s">
        <v>90</v>
      </c>
      <c r="AK114" s="6" t="s">
        <v>91</v>
      </c>
      <c r="AL114" s="6" t="s">
        <v>92</v>
      </c>
      <c r="AM114" s="6" t="s">
        <v>550</v>
      </c>
    </row>
    <row r="115" spans="1:39">
      <c r="D115" s="66" t="s">
        <v>579</v>
      </c>
      <c r="E115" s="35">
        <f>SUM(J108:J114)</f>
        <v>0</v>
      </c>
      <c r="F115" s="36"/>
      <c r="G115" s="35"/>
      <c r="H115" s="35">
        <f>SUM(H108:H114)</f>
        <v>0</v>
      </c>
      <c r="I115" s="35">
        <f>SUM(I108:I114)</f>
        <v>0</v>
      </c>
      <c r="J115" s="35">
        <f>SUM(J108:J114)</f>
        <v>0</v>
      </c>
      <c r="K115" s="37"/>
      <c r="L115" s="37">
        <f>SUM(L108:L114)</f>
        <v>0</v>
      </c>
      <c r="M115" s="38"/>
      <c r="N115" s="38">
        <f>SUM(N108:N114)</f>
        <v>0</v>
      </c>
      <c r="O115" s="36"/>
      <c r="P115" s="36"/>
      <c r="Q115" s="38"/>
      <c r="R115" s="38"/>
      <c r="S115" s="38"/>
      <c r="T115" s="39"/>
      <c r="U115" s="39"/>
      <c r="V115" s="39"/>
      <c r="W115" s="38">
        <f>SUM(W108:W114)</f>
        <v>0</v>
      </c>
    </row>
    <row r="117" spans="1:39">
      <c r="C117" s="33" t="s">
        <v>580</v>
      </c>
      <c r="D117" s="65" t="s">
        <v>581</v>
      </c>
    </row>
    <row r="118" spans="1:39">
      <c r="A118" s="34" t="s">
        <v>582</v>
      </c>
      <c r="B118" s="3" t="s">
        <v>82</v>
      </c>
      <c r="C118" s="4" t="s">
        <v>583</v>
      </c>
      <c r="D118" s="64" t="s">
        <v>584</v>
      </c>
      <c r="E118" s="5">
        <v>8</v>
      </c>
      <c r="F118" s="6" t="s">
        <v>560</v>
      </c>
      <c r="H118" s="7">
        <f>ROUND(E118*G118, 2)</f>
        <v>0</v>
      </c>
      <c r="J118" s="7">
        <f>ROUND(E118*G118, 2)</f>
        <v>0</v>
      </c>
      <c r="P118" s="6" t="s">
        <v>585</v>
      </c>
      <c r="V118" s="9" t="s">
        <v>87</v>
      </c>
      <c r="X118" s="4" t="s">
        <v>586</v>
      </c>
      <c r="Y118" s="6" t="s">
        <v>583</v>
      </c>
      <c r="Z118" s="4" t="s">
        <v>89</v>
      </c>
      <c r="AJ118" s="6" t="s">
        <v>90</v>
      </c>
      <c r="AK118" s="6" t="s">
        <v>91</v>
      </c>
      <c r="AL118" s="6" t="s">
        <v>92</v>
      </c>
      <c r="AM118" s="6" t="s">
        <v>587</v>
      </c>
    </row>
    <row r="119" spans="1:39">
      <c r="D119" s="66" t="s">
        <v>588</v>
      </c>
      <c r="E119" s="35">
        <f>SUM(J118:J118)</f>
        <v>0</v>
      </c>
      <c r="F119" s="36"/>
      <c r="G119" s="35"/>
      <c r="H119" s="35">
        <f>SUM(H118:H118)</f>
        <v>0</v>
      </c>
      <c r="I119" s="35">
        <f>SUM(I118:I118)</f>
        <v>0</v>
      </c>
      <c r="J119" s="35">
        <f>SUM(J118:J118)</f>
        <v>0</v>
      </c>
      <c r="K119" s="37"/>
      <c r="L119" s="37">
        <f>SUM(L118:L118)</f>
        <v>0</v>
      </c>
      <c r="M119" s="38"/>
      <c r="N119" s="38">
        <f>SUM(N118:N118)</f>
        <v>0</v>
      </c>
      <c r="O119" s="36"/>
      <c r="P119" s="36"/>
      <c r="Q119" s="38"/>
      <c r="R119" s="38"/>
      <c r="S119" s="38"/>
      <c r="T119" s="39"/>
      <c r="U119" s="39"/>
      <c r="V119" s="39"/>
      <c r="W119" s="38">
        <f>SUM(W118:W118)</f>
        <v>0</v>
      </c>
    </row>
    <row r="121" spans="1:39">
      <c r="C121" s="33" t="s">
        <v>589</v>
      </c>
      <c r="D121" s="65" t="s">
        <v>590</v>
      </c>
    </row>
    <row r="122" spans="1:39">
      <c r="A122" s="34" t="s">
        <v>591</v>
      </c>
      <c r="B122" s="3" t="s">
        <v>95</v>
      </c>
      <c r="C122" s="4" t="s">
        <v>592</v>
      </c>
      <c r="D122" s="64" t="s">
        <v>593</v>
      </c>
      <c r="E122" s="5">
        <v>2</v>
      </c>
      <c r="F122" s="6" t="s">
        <v>85</v>
      </c>
      <c r="I122" s="7">
        <f>ROUND(E122*G122, 2)</f>
        <v>0</v>
      </c>
      <c r="J122" s="7">
        <f>ROUND(E122*G122, 2)</f>
        <v>0</v>
      </c>
      <c r="P122" s="6" t="s">
        <v>594</v>
      </c>
      <c r="V122" s="9" t="s">
        <v>99</v>
      </c>
      <c r="X122" s="4" t="s">
        <v>595</v>
      </c>
      <c r="Y122" s="4" t="s">
        <v>592</v>
      </c>
      <c r="Z122" s="4" t="s">
        <v>540</v>
      </c>
      <c r="AA122" s="4" t="s">
        <v>596</v>
      </c>
      <c r="AJ122" s="6" t="s">
        <v>103</v>
      </c>
      <c r="AK122" s="6" t="s">
        <v>91</v>
      </c>
      <c r="AL122" s="6" t="s">
        <v>92</v>
      </c>
      <c r="AM122" s="6" t="s">
        <v>597</v>
      </c>
    </row>
    <row r="123" spans="1:39">
      <c r="A123" s="34" t="s">
        <v>598</v>
      </c>
      <c r="B123" s="3" t="s">
        <v>95</v>
      </c>
      <c r="C123" s="4" t="s">
        <v>599</v>
      </c>
      <c r="D123" s="64" t="s">
        <v>600</v>
      </c>
      <c r="E123" s="5">
        <v>2</v>
      </c>
      <c r="F123" s="6" t="s">
        <v>85</v>
      </c>
      <c r="I123" s="7">
        <f>ROUND(E123*G123, 2)</f>
        <v>0</v>
      </c>
      <c r="J123" s="7">
        <f>ROUND(E123*G123, 2)</f>
        <v>0</v>
      </c>
      <c r="P123" s="6" t="s">
        <v>601</v>
      </c>
      <c r="V123" s="9" t="s">
        <v>99</v>
      </c>
      <c r="X123" s="4" t="s">
        <v>602</v>
      </c>
      <c r="Y123" s="4" t="s">
        <v>599</v>
      </c>
      <c r="Z123" s="4" t="s">
        <v>540</v>
      </c>
      <c r="AA123" s="4" t="s">
        <v>603</v>
      </c>
      <c r="AJ123" s="6" t="s">
        <v>103</v>
      </c>
      <c r="AK123" s="6" t="s">
        <v>91</v>
      </c>
      <c r="AL123" s="6" t="s">
        <v>92</v>
      </c>
      <c r="AM123" s="6" t="s">
        <v>597</v>
      </c>
    </row>
    <row r="124" spans="1:39">
      <c r="A124" s="34" t="s">
        <v>604</v>
      </c>
      <c r="B124" s="3" t="s">
        <v>82</v>
      </c>
      <c r="C124" s="4" t="s">
        <v>605</v>
      </c>
      <c r="D124" s="64" t="s">
        <v>606</v>
      </c>
      <c r="E124" s="5">
        <v>5</v>
      </c>
      <c r="F124" s="6" t="s">
        <v>560</v>
      </c>
      <c r="H124" s="7">
        <f>ROUND(E124*G124, 2)</f>
        <v>0</v>
      </c>
      <c r="J124" s="7">
        <f>ROUND(E124*G124, 2)</f>
        <v>0</v>
      </c>
      <c r="P124" s="6" t="s">
        <v>607</v>
      </c>
      <c r="V124" s="9" t="s">
        <v>87</v>
      </c>
      <c r="X124" s="6" t="s">
        <v>608</v>
      </c>
      <c r="Y124" s="4" t="s">
        <v>605</v>
      </c>
      <c r="Z124" s="4" t="s">
        <v>89</v>
      </c>
      <c r="AJ124" s="6" t="s">
        <v>90</v>
      </c>
      <c r="AK124" s="6" t="s">
        <v>91</v>
      </c>
      <c r="AL124" s="6" t="s">
        <v>92</v>
      </c>
      <c r="AM124" s="6" t="s">
        <v>597</v>
      </c>
    </row>
    <row r="125" spans="1:39">
      <c r="D125" s="66" t="s">
        <v>609</v>
      </c>
      <c r="E125" s="35">
        <f>SUM(J122:J124)</f>
        <v>0</v>
      </c>
      <c r="F125" s="36"/>
      <c r="G125" s="35"/>
      <c r="H125" s="35">
        <f>SUM(H122:H124)</f>
        <v>0</v>
      </c>
      <c r="I125" s="35">
        <f>SUM(I122:I124)</f>
        <v>0</v>
      </c>
      <c r="J125" s="35">
        <f>SUM(J122:J124)</f>
        <v>0</v>
      </c>
      <c r="K125" s="37"/>
      <c r="L125" s="37">
        <f>SUM(L122:L124)</f>
        <v>0</v>
      </c>
      <c r="M125" s="38"/>
      <c r="N125" s="38">
        <f>SUM(N122:N124)</f>
        <v>0</v>
      </c>
      <c r="O125" s="36"/>
      <c r="P125" s="36"/>
      <c r="Q125" s="38"/>
      <c r="R125" s="38"/>
      <c r="S125" s="38"/>
      <c r="T125" s="39"/>
      <c r="U125" s="39"/>
      <c r="V125" s="39"/>
      <c r="W125" s="38">
        <f>SUM(W122:W124)</f>
        <v>0</v>
      </c>
    </row>
    <row r="127" spans="1:39">
      <c r="C127" s="33" t="s">
        <v>610</v>
      </c>
      <c r="D127" s="65" t="s">
        <v>611</v>
      </c>
    </row>
    <row r="128" spans="1:39">
      <c r="A128" s="34" t="s">
        <v>612</v>
      </c>
      <c r="B128" s="3" t="s">
        <v>95</v>
      </c>
      <c r="C128" s="4" t="s">
        <v>613</v>
      </c>
      <c r="D128" s="64" t="s">
        <v>614</v>
      </c>
      <c r="E128" s="5">
        <v>1</v>
      </c>
      <c r="F128" s="6" t="s">
        <v>85</v>
      </c>
      <c r="I128" s="7">
        <f t="shared" ref="I128:I159" si="4">ROUND(E128*G128, 2)</f>
        <v>0</v>
      </c>
      <c r="J128" s="7">
        <f t="shared" ref="J128:J159" si="5">ROUND(E128*G128, 2)</f>
        <v>0</v>
      </c>
      <c r="P128" s="6" t="s">
        <v>615</v>
      </c>
      <c r="V128" s="9" t="s">
        <v>99</v>
      </c>
      <c r="X128" s="6" t="s">
        <v>616</v>
      </c>
      <c r="Y128" s="6" t="s">
        <v>613</v>
      </c>
      <c r="Z128" s="4" t="s">
        <v>617</v>
      </c>
      <c r="AA128" s="4" t="s">
        <v>618</v>
      </c>
      <c r="AJ128" s="6" t="s">
        <v>619</v>
      </c>
      <c r="AK128" s="6" t="s">
        <v>91</v>
      </c>
      <c r="AL128" s="6" t="s">
        <v>92</v>
      </c>
      <c r="AM128" s="6" t="s">
        <v>620</v>
      </c>
    </row>
    <row r="129" spans="1:39">
      <c r="A129" s="34" t="s">
        <v>621</v>
      </c>
      <c r="B129" s="3" t="s">
        <v>95</v>
      </c>
      <c r="C129" s="4" t="s">
        <v>622</v>
      </c>
      <c r="D129" s="64" t="s">
        <v>623</v>
      </c>
      <c r="E129" s="5">
        <v>2</v>
      </c>
      <c r="F129" s="6" t="s">
        <v>85</v>
      </c>
      <c r="I129" s="7">
        <f t="shared" si="4"/>
        <v>0</v>
      </c>
      <c r="J129" s="7">
        <f t="shared" si="5"/>
        <v>0</v>
      </c>
      <c r="P129" s="6" t="s">
        <v>624</v>
      </c>
      <c r="V129" s="9" t="s">
        <v>99</v>
      </c>
      <c r="X129" s="4" t="s">
        <v>625</v>
      </c>
      <c r="Y129" s="4" t="s">
        <v>622</v>
      </c>
      <c r="Z129" s="4" t="s">
        <v>540</v>
      </c>
      <c r="AA129" s="4" t="s">
        <v>626</v>
      </c>
      <c r="AJ129" s="6" t="s">
        <v>619</v>
      </c>
      <c r="AK129" s="6" t="s">
        <v>91</v>
      </c>
      <c r="AL129" s="6" t="s">
        <v>92</v>
      </c>
      <c r="AM129" s="6" t="s">
        <v>620</v>
      </c>
    </row>
    <row r="130" spans="1:39">
      <c r="A130" s="34" t="s">
        <v>627</v>
      </c>
      <c r="B130" s="3" t="s">
        <v>95</v>
      </c>
      <c r="C130" s="4" t="s">
        <v>628</v>
      </c>
      <c r="D130" s="64" t="s">
        <v>629</v>
      </c>
      <c r="E130" s="5">
        <v>3</v>
      </c>
      <c r="F130" s="6" t="s">
        <v>85</v>
      </c>
      <c r="I130" s="7">
        <f t="shared" si="4"/>
        <v>0</v>
      </c>
      <c r="J130" s="7">
        <f t="shared" si="5"/>
        <v>0</v>
      </c>
      <c r="P130" s="6" t="s">
        <v>630</v>
      </c>
      <c r="V130" s="9" t="s">
        <v>99</v>
      </c>
      <c r="X130" s="4" t="s">
        <v>631</v>
      </c>
      <c r="Y130" s="4" t="s">
        <v>628</v>
      </c>
      <c r="Z130" s="4" t="s">
        <v>540</v>
      </c>
      <c r="AA130" s="4" t="s">
        <v>632</v>
      </c>
      <c r="AJ130" s="6" t="s">
        <v>619</v>
      </c>
      <c r="AK130" s="6" t="s">
        <v>91</v>
      </c>
      <c r="AL130" s="6" t="s">
        <v>92</v>
      </c>
      <c r="AM130" s="6" t="s">
        <v>620</v>
      </c>
    </row>
    <row r="131" spans="1:39">
      <c r="A131" s="34" t="s">
        <v>633</v>
      </c>
      <c r="B131" s="3" t="s">
        <v>95</v>
      </c>
      <c r="C131" s="4" t="s">
        <v>634</v>
      </c>
      <c r="D131" s="64" t="s">
        <v>635</v>
      </c>
      <c r="E131" s="5">
        <v>3</v>
      </c>
      <c r="F131" s="6" t="s">
        <v>85</v>
      </c>
      <c r="I131" s="7">
        <f t="shared" si="4"/>
        <v>0</v>
      </c>
      <c r="J131" s="7">
        <f t="shared" si="5"/>
        <v>0</v>
      </c>
      <c r="P131" s="6" t="s">
        <v>636</v>
      </c>
      <c r="V131" s="9" t="s">
        <v>99</v>
      </c>
      <c r="X131" s="4" t="s">
        <v>637</v>
      </c>
      <c r="Y131" s="4" t="s">
        <v>634</v>
      </c>
      <c r="Z131" s="4" t="s">
        <v>540</v>
      </c>
      <c r="AA131" s="4" t="s">
        <v>638</v>
      </c>
      <c r="AJ131" s="6" t="s">
        <v>619</v>
      </c>
      <c r="AK131" s="6" t="s">
        <v>91</v>
      </c>
      <c r="AL131" s="6" t="s">
        <v>92</v>
      </c>
      <c r="AM131" s="6" t="s">
        <v>620</v>
      </c>
    </row>
    <row r="132" spans="1:39">
      <c r="A132" s="34" t="s">
        <v>639</v>
      </c>
      <c r="B132" s="3" t="s">
        <v>95</v>
      </c>
      <c r="C132" s="4" t="s">
        <v>640</v>
      </c>
      <c r="D132" s="64" t="s">
        <v>641</v>
      </c>
      <c r="E132" s="5">
        <v>1</v>
      </c>
      <c r="F132" s="6" t="s">
        <v>85</v>
      </c>
      <c r="I132" s="7">
        <f t="shared" si="4"/>
        <v>0</v>
      </c>
      <c r="J132" s="7">
        <f t="shared" si="5"/>
        <v>0</v>
      </c>
      <c r="P132" s="6" t="s">
        <v>642</v>
      </c>
      <c r="V132" s="9" t="s">
        <v>99</v>
      </c>
      <c r="X132" s="4" t="s">
        <v>643</v>
      </c>
      <c r="Y132" s="4" t="s">
        <v>640</v>
      </c>
      <c r="Z132" s="4" t="s">
        <v>540</v>
      </c>
      <c r="AA132" s="4" t="s">
        <v>644</v>
      </c>
      <c r="AJ132" s="6" t="s">
        <v>619</v>
      </c>
      <c r="AK132" s="6" t="s">
        <v>91</v>
      </c>
      <c r="AL132" s="6" t="s">
        <v>92</v>
      </c>
      <c r="AM132" s="6" t="s">
        <v>620</v>
      </c>
    </row>
    <row r="133" spans="1:39">
      <c r="A133" s="34" t="s">
        <v>645</v>
      </c>
      <c r="B133" s="3" t="s">
        <v>95</v>
      </c>
      <c r="C133" s="4" t="s">
        <v>646</v>
      </c>
      <c r="D133" s="64" t="s">
        <v>647</v>
      </c>
      <c r="E133" s="5">
        <v>1</v>
      </c>
      <c r="F133" s="6" t="s">
        <v>85</v>
      </c>
      <c r="I133" s="7">
        <f t="shared" si="4"/>
        <v>0</v>
      </c>
      <c r="J133" s="7">
        <f t="shared" si="5"/>
        <v>0</v>
      </c>
      <c r="P133" s="6" t="s">
        <v>648</v>
      </c>
      <c r="V133" s="9" t="s">
        <v>99</v>
      </c>
      <c r="X133" s="6" t="s">
        <v>649</v>
      </c>
      <c r="Y133" s="6" t="s">
        <v>646</v>
      </c>
      <c r="Z133" s="4" t="s">
        <v>434</v>
      </c>
      <c r="AA133" s="4" t="s">
        <v>650</v>
      </c>
      <c r="AJ133" s="6" t="s">
        <v>619</v>
      </c>
      <c r="AK133" s="6" t="s">
        <v>91</v>
      </c>
      <c r="AL133" s="6" t="s">
        <v>92</v>
      </c>
      <c r="AM133" s="6" t="s">
        <v>620</v>
      </c>
    </row>
    <row r="134" spans="1:39">
      <c r="A134" s="34" t="s">
        <v>651</v>
      </c>
      <c r="B134" s="3" t="s">
        <v>95</v>
      </c>
      <c r="C134" s="4" t="s">
        <v>652</v>
      </c>
      <c r="D134" s="64" t="s">
        <v>653</v>
      </c>
      <c r="E134" s="5">
        <v>1</v>
      </c>
      <c r="F134" s="6" t="s">
        <v>85</v>
      </c>
      <c r="I134" s="7">
        <f t="shared" si="4"/>
        <v>0</v>
      </c>
      <c r="J134" s="7">
        <f t="shared" si="5"/>
        <v>0</v>
      </c>
      <c r="P134" s="6" t="s">
        <v>654</v>
      </c>
      <c r="V134" s="9" t="s">
        <v>99</v>
      </c>
      <c r="X134" s="4" t="s">
        <v>655</v>
      </c>
      <c r="Y134" s="4" t="s">
        <v>652</v>
      </c>
      <c r="Z134" s="4" t="s">
        <v>540</v>
      </c>
      <c r="AA134" s="4" t="s">
        <v>656</v>
      </c>
      <c r="AJ134" s="6" t="s">
        <v>619</v>
      </c>
      <c r="AK134" s="6" t="s">
        <v>91</v>
      </c>
      <c r="AL134" s="6" t="s">
        <v>92</v>
      </c>
      <c r="AM134" s="6" t="s">
        <v>620</v>
      </c>
    </row>
    <row r="135" spans="1:39">
      <c r="A135" s="34" t="s">
        <v>657</v>
      </c>
      <c r="B135" s="3" t="s">
        <v>95</v>
      </c>
      <c r="C135" s="4" t="s">
        <v>658</v>
      </c>
      <c r="D135" s="64" t="s">
        <v>659</v>
      </c>
      <c r="E135" s="5">
        <v>1</v>
      </c>
      <c r="F135" s="6" t="s">
        <v>85</v>
      </c>
      <c r="I135" s="7">
        <f t="shared" si="4"/>
        <v>0</v>
      </c>
      <c r="J135" s="7">
        <f t="shared" si="5"/>
        <v>0</v>
      </c>
      <c r="P135" s="6" t="s">
        <v>660</v>
      </c>
      <c r="V135" s="9" t="s">
        <v>99</v>
      </c>
      <c r="X135" s="4" t="s">
        <v>661</v>
      </c>
      <c r="Y135" s="6" t="s">
        <v>658</v>
      </c>
      <c r="Z135" s="4" t="s">
        <v>540</v>
      </c>
      <c r="AA135" s="4" t="s">
        <v>662</v>
      </c>
      <c r="AJ135" s="6" t="s">
        <v>619</v>
      </c>
      <c r="AK135" s="6" t="s">
        <v>91</v>
      </c>
      <c r="AL135" s="6" t="s">
        <v>92</v>
      </c>
      <c r="AM135" s="6" t="s">
        <v>620</v>
      </c>
    </row>
    <row r="136" spans="1:39">
      <c r="A136" s="34" t="s">
        <v>663</v>
      </c>
      <c r="B136" s="3" t="s">
        <v>95</v>
      </c>
      <c r="C136" s="4" t="s">
        <v>664</v>
      </c>
      <c r="D136" s="64" t="s">
        <v>665</v>
      </c>
      <c r="E136" s="5">
        <v>2</v>
      </c>
      <c r="F136" s="6" t="s">
        <v>85</v>
      </c>
      <c r="I136" s="7">
        <f t="shared" si="4"/>
        <v>0</v>
      </c>
      <c r="J136" s="7">
        <f t="shared" si="5"/>
        <v>0</v>
      </c>
      <c r="P136" s="6" t="s">
        <v>666</v>
      </c>
      <c r="V136" s="9" t="s">
        <v>99</v>
      </c>
      <c r="X136" s="4" t="s">
        <v>667</v>
      </c>
      <c r="Y136" s="4" t="s">
        <v>664</v>
      </c>
      <c r="Z136" s="4" t="s">
        <v>540</v>
      </c>
      <c r="AA136" s="4" t="s">
        <v>668</v>
      </c>
      <c r="AJ136" s="6" t="s">
        <v>619</v>
      </c>
      <c r="AK136" s="6" t="s">
        <v>91</v>
      </c>
      <c r="AL136" s="6" t="s">
        <v>92</v>
      </c>
      <c r="AM136" s="6" t="s">
        <v>620</v>
      </c>
    </row>
    <row r="137" spans="1:39">
      <c r="A137" s="34" t="s">
        <v>669</v>
      </c>
      <c r="B137" s="3" t="s">
        <v>95</v>
      </c>
      <c r="C137" s="4" t="s">
        <v>670</v>
      </c>
      <c r="D137" s="64" t="s">
        <v>671</v>
      </c>
      <c r="E137" s="5">
        <v>1</v>
      </c>
      <c r="F137" s="6" t="s">
        <v>85</v>
      </c>
      <c r="I137" s="7">
        <f t="shared" si="4"/>
        <v>0</v>
      </c>
      <c r="J137" s="7">
        <f t="shared" si="5"/>
        <v>0</v>
      </c>
      <c r="P137" s="6" t="s">
        <v>672</v>
      </c>
      <c r="V137" s="9" t="s">
        <v>99</v>
      </c>
      <c r="X137" s="4" t="s">
        <v>673</v>
      </c>
      <c r="Y137" s="4" t="s">
        <v>670</v>
      </c>
      <c r="Z137" s="4" t="s">
        <v>540</v>
      </c>
      <c r="AA137" s="4" t="s">
        <v>674</v>
      </c>
      <c r="AJ137" s="6" t="s">
        <v>619</v>
      </c>
      <c r="AK137" s="6" t="s">
        <v>91</v>
      </c>
      <c r="AL137" s="6" t="s">
        <v>92</v>
      </c>
      <c r="AM137" s="6" t="s">
        <v>620</v>
      </c>
    </row>
    <row r="138" spans="1:39">
      <c r="A138" s="34" t="s">
        <v>675</v>
      </c>
      <c r="B138" s="3" t="s">
        <v>95</v>
      </c>
      <c r="C138" s="4" t="s">
        <v>676</v>
      </c>
      <c r="D138" s="64" t="s">
        <v>677</v>
      </c>
      <c r="E138" s="5">
        <v>1</v>
      </c>
      <c r="F138" s="6" t="s">
        <v>85</v>
      </c>
      <c r="I138" s="7">
        <f t="shared" si="4"/>
        <v>0</v>
      </c>
      <c r="J138" s="7">
        <f t="shared" si="5"/>
        <v>0</v>
      </c>
      <c r="P138" s="6" t="s">
        <v>678</v>
      </c>
      <c r="V138" s="9" t="s">
        <v>99</v>
      </c>
      <c r="X138" s="6" t="s">
        <v>679</v>
      </c>
      <c r="Y138" s="6" t="s">
        <v>676</v>
      </c>
      <c r="Z138" s="4" t="s">
        <v>540</v>
      </c>
      <c r="AA138" s="4" t="s">
        <v>680</v>
      </c>
      <c r="AJ138" s="6" t="s">
        <v>619</v>
      </c>
      <c r="AK138" s="6" t="s">
        <v>91</v>
      </c>
      <c r="AL138" s="6" t="s">
        <v>92</v>
      </c>
      <c r="AM138" s="6" t="s">
        <v>620</v>
      </c>
    </row>
    <row r="139" spans="1:39">
      <c r="A139" s="34" t="s">
        <v>681</v>
      </c>
      <c r="B139" s="3" t="s">
        <v>95</v>
      </c>
      <c r="C139" s="4" t="s">
        <v>682</v>
      </c>
      <c r="D139" s="64" t="s">
        <v>683</v>
      </c>
      <c r="E139" s="5">
        <v>1</v>
      </c>
      <c r="F139" s="6" t="s">
        <v>85</v>
      </c>
      <c r="I139" s="7">
        <f t="shared" si="4"/>
        <v>0</v>
      </c>
      <c r="J139" s="7">
        <f t="shared" si="5"/>
        <v>0</v>
      </c>
      <c r="P139" s="6" t="s">
        <v>684</v>
      </c>
      <c r="V139" s="9" t="s">
        <v>99</v>
      </c>
      <c r="X139" s="6" t="s">
        <v>685</v>
      </c>
      <c r="Y139" s="6" t="s">
        <v>682</v>
      </c>
      <c r="Z139" s="4" t="s">
        <v>434</v>
      </c>
      <c r="AA139" s="4" t="s">
        <v>125</v>
      </c>
      <c r="AJ139" s="6" t="s">
        <v>619</v>
      </c>
      <c r="AK139" s="6" t="s">
        <v>91</v>
      </c>
      <c r="AL139" s="6" t="s">
        <v>92</v>
      </c>
      <c r="AM139" s="6" t="s">
        <v>620</v>
      </c>
    </row>
    <row r="140" spans="1:39">
      <c r="A140" s="34" t="s">
        <v>686</v>
      </c>
      <c r="B140" s="3" t="s">
        <v>95</v>
      </c>
      <c r="C140" s="4" t="s">
        <v>687</v>
      </c>
      <c r="D140" s="64" t="s">
        <v>688</v>
      </c>
      <c r="E140" s="5">
        <v>5</v>
      </c>
      <c r="F140" s="6" t="s">
        <v>85</v>
      </c>
      <c r="I140" s="7">
        <f t="shared" si="4"/>
        <v>0</v>
      </c>
      <c r="J140" s="7">
        <f t="shared" si="5"/>
        <v>0</v>
      </c>
      <c r="P140" s="6" t="s">
        <v>684</v>
      </c>
      <c r="V140" s="9" t="s">
        <v>99</v>
      </c>
      <c r="X140" s="6" t="s">
        <v>125</v>
      </c>
      <c r="Y140" s="6" t="s">
        <v>687</v>
      </c>
      <c r="Z140" s="4" t="s">
        <v>689</v>
      </c>
      <c r="AA140" s="4" t="s">
        <v>125</v>
      </c>
      <c r="AJ140" s="6" t="s">
        <v>619</v>
      </c>
      <c r="AK140" s="6" t="s">
        <v>91</v>
      </c>
      <c r="AL140" s="6" t="s">
        <v>92</v>
      </c>
      <c r="AM140" s="6" t="s">
        <v>620</v>
      </c>
    </row>
    <row r="141" spans="1:39">
      <c r="A141" s="34" t="s">
        <v>690</v>
      </c>
      <c r="B141" s="3" t="s">
        <v>95</v>
      </c>
      <c r="C141" s="4" t="s">
        <v>691</v>
      </c>
      <c r="D141" s="64" t="s">
        <v>692</v>
      </c>
      <c r="E141" s="5">
        <v>1</v>
      </c>
      <c r="F141" s="6" t="s">
        <v>85</v>
      </c>
      <c r="I141" s="7">
        <f t="shared" si="4"/>
        <v>0</v>
      </c>
      <c r="J141" s="7">
        <f t="shared" si="5"/>
        <v>0</v>
      </c>
      <c r="P141" s="6" t="s">
        <v>693</v>
      </c>
      <c r="V141" s="9" t="s">
        <v>99</v>
      </c>
      <c r="X141" s="6" t="s">
        <v>125</v>
      </c>
      <c r="Y141" s="6" t="s">
        <v>691</v>
      </c>
      <c r="Z141" s="4" t="s">
        <v>689</v>
      </c>
      <c r="AA141" s="4" t="s">
        <v>125</v>
      </c>
      <c r="AJ141" s="6" t="s">
        <v>619</v>
      </c>
      <c r="AK141" s="6" t="s">
        <v>91</v>
      </c>
      <c r="AL141" s="6" t="s">
        <v>92</v>
      </c>
      <c r="AM141" s="6" t="s">
        <v>620</v>
      </c>
    </row>
    <row r="142" spans="1:39">
      <c r="A142" s="34" t="s">
        <v>694</v>
      </c>
      <c r="B142" s="3" t="s">
        <v>95</v>
      </c>
      <c r="C142" s="4" t="s">
        <v>695</v>
      </c>
      <c r="D142" s="64" t="s">
        <v>696</v>
      </c>
      <c r="E142" s="5">
        <v>1</v>
      </c>
      <c r="F142" s="6" t="s">
        <v>85</v>
      </c>
      <c r="I142" s="7">
        <f t="shared" si="4"/>
        <v>0</v>
      </c>
      <c r="J142" s="7">
        <f t="shared" si="5"/>
        <v>0</v>
      </c>
      <c r="P142" s="6" t="s">
        <v>697</v>
      </c>
      <c r="V142" s="9" t="s">
        <v>99</v>
      </c>
      <c r="X142" s="6" t="s">
        <v>698</v>
      </c>
      <c r="Y142" s="6" t="s">
        <v>695</v>
      </c>
      <c r="Z142" s="4" t="s">
        <v>434</v>
      </c>
      <c r="AA142" s="4" t="s">
        <v>699</v>
      </c>
      <c r="AJ142" s="6" t="s">
        <v>619</v>
      </c>
      <c r="AK142" s="6" t="s">
        <v>91</v>
      </c>
      <c r="AL142" s="6" t="s">
        <v>92</v>
      </c>
      <c r="AM142" s="6" t="s">
        <v>620</v>
      </c>
    </row>
    <row r="143" spans="1:39">
      <c r="A143" s="34" t="s">
        <v>700</v>
      </c>
      <c r="B143" s="3" t="s">
        <v>95</v>
      </c>
      <c r="C143" s="4" t="s">
        <v>701</v>
      </c>
      <c r="D143" s="64" t="s">
        <v>702</v>
      </c>
      <c r="E143" s="5">
        <v>1</v>
      </c>
      <c r="F143" s="6" t="s">
        <v>85</v>
      </c>
      <c r="I143" s="7">
        <f t="shared" si="4"/>
        <v>0</v>
      </c>
      <c r="J143" s="7">
        <f t="shared" si="5"/>
        <v>0</v>
      </c>
      <c r="P143" s="6" t="s">
        <v>703</v>
      </c>
      <c r="V143" s="9" t="s">
        <v>99</v>
      </c>
      <c r="X143" s="6" t="s">
        <v>704</v>
      </c>
      <c r="Y143" s="6" t="s">
        <v>701</v>
      </c>
      <c r="Z143" s="4" t="s">
        <v>434</v>
      </c>
      <c r="AA143" s="4" t="s">
        <v>705</v>
      </c>
      <c r="AJ143" s="6" t="s">
        <v>619</v>
      </c>
      <c r="AK143" s="6" t="s">
        <v>91</v>
      </c>
      <c r="AL143" s="6" t="s">
        <v>92</v>
      </c>
      <c r="AM143" s="6" t="s">
        <v>620</v>
      </c>
    </row>
    <row r="144" spans="1:39">
      <c r="A144" s="34" t="s">
        <v>706</v>
      </c>
      <c r="B144" s="3" t="s">
        <v>95</v>
      </c>
      <c r="C144" s="4" t="s">
        <v>707</v>
      </c>
      <c r="D144" s="64" t="s">
        <v>708</v>
      </c>
      <c r="E144" s="5">
        <v>4</v>
      </c>
      <c r="F144" s="6" t="s">
        <v>85</v>
      </c>
      <c r="I144" s="7">
        <f t="shared" si="4"/>
        <v>0</v>
      </c>
      <c r="J144" s="7">
        <f t="shared" si="5"/>
        <v>0</v>
      </c>
      <c r="P144" s="6" t="s">
        <v>709</v>
      </c>
      <c r="V144" s="9" t="s">
        <v>99</v>
      </c>
      <c r="X144" s="6" t="s">
        <v>710</v>
      </c>
      <c r="Y144" s="6" t="s">
        <v>707</v>
      </c>
      <c r="Z144" s="4" t="s">
        <v>711</v>
      </c>
      <c r="AA144" s="4" t="s">
        <v>712</v>
      </c>
      <c r="AJ144" s="6" t="s">
        <v>619</v>
      </c>
      <c r="AK144" s="6" t="s">
        <v>91</v>
      </c>
      <c r="AL144" s="6" t="s">
        <v>92</v>
      </c>
      <c r="AM144" s="6" t="s">
        <v>620</v>
      </c>
    </row>
    <row r="145" spans="1:39">
      <c r="A145" s="34" t="s">
        <v>713</v>
      </c>
      <c r="B145" s="3" t="s">
        <v>95</v>
      </c>
      <c r="C145" s="4" t="s">
        <v>714</v>
      </c>
      <c r="D145" s="64" t="s">
        <v>715</v>
      </c>
      <c r="E145" s="5">
        <v>4</v>
      </c>
      <c r="F145" s="6" t="s">
        <v>85</v>
      </c>
      <c r="I145" s="7">
        <f t="shared" si="4"/>
        <v>0</v>
      </c>
      <c r="J145" s="7">
        <f t="shared" si="5"/>
        <v>0</v>
      </c>
      <c r="P145" s="6" t="s">
        <v>716</v>
      </c>
      <c r="V145" s="9" t="s">
        <v>99</v>
      </c>
      <c r="X145" s="6" t="s">
        <v>717</v>
      </c>
      <c r="Y145" s="6" t="s">
        <v>714</v>
      </c>
      <c r="Z145" s="4" t="s">
        <v>711</v>
      </c>
      <c r="AA145" s="4" t="s">
        <v>718</v>
      </c>
      <c r="AJ145" s="6" t="s">
        <v>619</v>
      </c>
      <c r="AK145" s="6" t="s">
        <v>91</v>
      </c>
      <c r="AL145" s="6" t="s">
        <v>92</v>
      </c>
      <c r="AM145" s="6" t="s">
        <v>620</v>
      </c>
    </row>
    <row r="146" spans="1:39">
      <c r="A146" s="34" t="s">
        <v>719</v>
      </c>
      <c r="B146" s="3" t="s">
        <v>95</v>
      </c>
      <c r="C146" s="4" t="s">
        <v>720</v>
      </c>
      <c r="D146" s="64" t="s">
        <v>721</v>
      </c>
      <c r="E146" s="5">
        <v>44</v>
      </c>
      <c r="F146" s="6" t="s">
        <v>85</v>
      </c>
      <c r="I146" s="7">
        <f t="shared" si="4"/>
        <v>0</v>
      </c>
      <c r="J146" s="7">
        <f t="shared" si="5"/>
        <v>0</v>
      </c>
      <c r="P146" s="6" t="s">
        <v>722</v>
      </c>
      <c r="V146" s="9" t="s">
        <v>99</v>
      </c>
      <c r="X146" s="6" t="s">
        <v>723</v>
      </c>
      <c r="Y146" s="6" t="s">
        <v>720</v>
      </c>
      <c r="Z146" s="4" t="s">
        <v>711</v>
      </c>
      <c r="AA146" s="4" t="s">
        <v>724</v>
      </c>
      <c r="AJ146" s="6" t="s">
        <v>619</v>
      </c>
      <c r="AK146" s="6" t="s">
        <v>91</v>
      </c>
      <c r="AL146" s="6" t="s">
        <v>92</v>
      </c>
      <c r="AM146" s="6" t="s">
        <v>620</v>
      </c>
    </row>
    <row r="147" spans="1:39">
      <c r="A147" s="34" t="s">
        <v>725</v>
      </c>
      <c r="B147" s="3" t="s">
        <v>95</v>
      </c>
      <c r="C147" s="4" t="s">
        <v>726</v>
      </c>
      <c r="D147" s="64" t="s">
        <v>727</v>
      </c>
      <c r="E147" s="5">
        <v>4</v>
      </c>
      <c r="F147" s="6" t="s">
        <v>85</v>
      </c>
      <c r="I147" s="7">
        <f t="shared" si="4"/>
        <v>0</v>
      </c>
      <c r="J147" s="7">
        <f t="shared" si="5"/>
        <v>0</v>
      </c>
      <c r="P147" s="6" t="s">
        <v>728</v>
      </c>
      <c r="V147" s="9" t="s">
        <v>99</v>
      </c>
      <c r="X147" s="6" t="s">
        <v>729</v>
      </c>
      <c r="Y147" s="6" t="s">
        <v>726</v>
      </c>
      <c r="Z147" s="4" t="s">
        <v>711</v>
      </c>
      <c r="AA147" s="4" t="s">
        <v>730</v>
      </c>
      <c r="AJ147" s="6" t="s">
        <v>619</v>
      </c>
      <c r="AK147" s="6" t="s">
        <v>91</v>
      </c>
      <c r="AL147" s="6" t="s">
        <v>92</v>
      </c>
      <c r="AM147" s="6" t="s">
        <v>620</v>
      </c>
    </row>
    <row r="148" spans="1:39">
      <c r="A148" s="34" t="s">
        <v>731</v>
      </c>
      <c r="B148" s="3" t="s">
        <v>95</v>
      </c>
      <c r="C148" s="4" t="s">
        <v>732</v>
      </c>
      <c r="D148" s="64" t="s">
        <v>733</v>
      </c>
      <c r="E148" s="5">
        <v>4</v>
      </c>
      <c r="F148" s="6" t="s">
        <v>85</v>
      </c>
      <c r="I148" s="7">
        <f t="shared" si="4"/>
        <v>0</v>
      </c>
      <c r="J148" s="7">
        <f t="shared" si="5"/>
        <v>0</v>
      </c>
      <c r="P148" s="6" t="s">
        <v>734</v>
      </c>
      <c r="V148" s="9" t="s">
        <v>99</v>
      </c>
      <c r="X148" s="6" t="s">
        <v>735</v>
      </c>
      <c r="Y148" s="6" t="s">
        <v>732</v>
      </c>
      <c r="Z148" s="4" t="s">
        <v>711</v>
      </c>
      <c r="AA148" s="4" t="s">
        <v>736</v>
      </c>
      <c r="AJ148" s="6" t="s">
        <v>619</v>
      </c>
      <c r="AK148" s="6" t="s">
        <v>91</v>
      </c>
      <c r="AL148" s="6" t="s">
        <v>92</v>
      </c>
      <c r="AM148" s="6" t="s">
        <v>620</v>
      </c>
    </row>
    <row r="149" spans="1:39">
      <c r="A149" s="34" t="s">
        <v>737</v>
      </c>
      <c r="B149" s="3" t="s">
        <v>95</v>
      </c>
      <c r="C149" s="4" t="s">
        <v>738</v>
      </c>
      <c r="D149" s="64" t="s">
        <v>739</v>
      </c>
      <c r="E149" s="5">
        <v>3</v>
      </c>
      <c r="F149" s="6" t="s">
        <v>85</v>
      </c>
      <c r="I149" s="7">
        <f t="shared" si="4"/>
        <v>0</v>
      </c>
      <c r="J149" s="7">
        <f t="shared" si="5"/>
        <v>0</v>
      </c>
      <c r="P149" s="6" t="s">
        <v>740</v>
      </c>
      <c r="V149" s="9" t="s">
        <v>99</v>
      </c>
      <c r="X149" s="6" t="s">
        <v>741</v>
      </c>
      <c r="Y149" s="6" t="s">
        <v>738</v>
      </c>
      <c r="Z149" s="4" t="s">
        <v>711</v>
      </c>
      <c r="AA149" s="4" t="s">
        <v>742</v>
      </c>
      <c r="AJ149" s="6" t="s">
        <v>619</v>
      </c>
      <c r="AK149" s="6" t="s">
        <v>91</v>
      </c>
      <c r="AL149" s="6" t="s">
        <v>92</v>
      </c>
      <c r="AM149" s="6" t="s">
        <v>620</v>
      </c>
    </row>
    <row r="150" spans="1:39">
      <c r="A150" s="34" t="s">
        <v>743</v>
      </c>
      <c r="B150" s="3" t="s">
        <v>95</v>
      </c>
      <c r="C150" s="4" t="s">
        <v>744</v>
      </c>
      <c r="D150" s="64" t="s">
        <v>745</v>
      </c>
      <c r="E150" s="5">
        <v>1</v>
      </c>
      <c r="F150" s="6" t="s">
        <v>85</v>
      </c>
      <c r="I150" s="7">
        <f t="shared" si="4"/>
        <v>0</v>
      </c>
      <c r="J150" s="7">
        <f t="shared" si="5"/>
        <v>0</v>
      </c>
      <c r="P150" s="6" t="s">
        <v>746</v>
      </c>
      <c r="V150" s="9" t="s">
        <v>99</v>
      </c>
      <c r="X150" s="6" t="s">
        <v>741</v>
      </c>
      <c r="Y150" s="6" t="s">
        <v>744</v>
      </c>
      <c r="Z150" s="4" t="s">
        <v>711</v>
      </c>
      <c r="AA150" s="4" t="s">
        <v>742</v>
      </c>
      <c r="AJ150" s="6" t="s">
        <v>619</v>
      </c>
      <c r="AK150" s="6" t="s">
        <v>91</v>
      </c>
      <c r="AL150" s="6" t="s">
        <v>92</v>
      </c>
      <c r="AM150" s="6" t="s">
        <v>620</v>
      </c>
    </row>
    <row r="151" spans="1:39">
      <c r="A151" s="34" t="s">
        <v>747</v>
      </c>
      <c r="B151" s="3" t="s">
        <v>95</v>
      </c>
      <c r="C151" s="4" t="s">
        <v>748</v>
      </c>
      <c r="D151" s="64" t="s">
        <v>749</v>
      </c>
      <c r="E151" s="5">
        <v>3</v>
      </c>
      <c r="F151" s="6" t="s">
        <v>85</v>
      </c>
      <c r="I151" s="7">
        <f t="shared" si="4"/>
        <v>0</v>
      </c>
      <c r="J151" s="7">
        <f t="shared" si="5"/>
        <v>0</v>
      </c>
      <c r="P151" s="6" t="s">
        <v>750</v>
      </c>
      <c r="V151" s="9" t="s">
        <v>99</v>
      </c>
      <c r="X151" s="6" t="s">
        <v>741</v>
      </c>
      <c r="Y151" s="6" t="s">
        <v>748</v>
      </c>
      <c r="Z151" s="4" t="s">
        <v>711</v>
      </c>
      <c r="AA151" s="4" t="s">
        <v>742</v>
      </c>
      <c r="AJ151" s="6" t="s">
        <v>619</v>
      </c>
      <c r="AK151" s="6" t="s">
        <v>91</v>
      </c>
      <c r="AL151" s="6" t="s">
        <v>92</v>
      </c>
      <c r="AM151" s="6" t="s">
        <v>620</v>
      </c>
    </row>
    <row r="152" spans="1:39">
      <c r="A152" s="34" t="s">
        <v>751</v>
      </c>
      <c r="B152" s="3" t="s">
        <v>95</v>
      </c>
      <c r="C152" s="4" t="s">
        <v>752</v>
      </c>
      <c r="D152" s="64" t="s">
        <v>753</v>
      </c>
      <c r="E152" s="5">
        <v>1</v>
      </c>
      <c r="F152" s="6" t="s">
        <v>85</v>
      </c>
      <c r="I152" s="7">
        <f t="shared" si="4"/>
        <v>0</v>
      </c>
      <c r="J152" s="7">
        <f t="shared" si="5"/>
        <v>0</v>
      </c>
      <c r="P152" s="6" t="s">
        <v>754</v>
      </c>
      <c r="V152" s="9" t="s">
        <v>99</v>
      </c>
      <c r="X152" s="6" t="s">
        <v>741</v>
      </c>
      <c r="Y152" s="6" t="s">
        <v>752</v>
      </c>
      <c r="Z152" s="4" t="s">
        <v>711</v>
      </c>
      <c r="AA152" s="4" t="s">
        <v>742</v>
      </c>
      <c r="AJ152" s="6" t="s">
        <v>619</v>
      </c>
      <c r="AK152" s="6" t="s">
        <v>91</v>
      </c>
      <c r="AL152" s="6" t="s">
        <v>92</v>
      </c>
      <c r="AM152" s="6" t="s">
        <v>620</v>
      </c>
    </row>
    <row r="153" spans="1:39">
      <c r="A153" s="34" t="s">
        <v>755</v>
      </c>
      <c r="B153" s="3" t="s">
        <v>95</v>
      </c>
      <c r="C153" s="4" t="s">
        <v>756</v>
      </c>
      <c r="D153" s="64" t="s">
        <v>757</v>
      </c>
      <c r="E153" s="5">
        <v>6</v>
      </c>
      <c r="F153" s="6" t="s">
        <v>85</v>
      </c>
      <c r="I153" s="7">
        <f t="shared" si="4"/>
        <v>0</v>
      </c>
      <c r="J153" s="7">
        <f t="shared" si="5"/>
        <v>0</v>
      </c>
      <c r="K153" s="8">
        <v>2.0000000000000002E-5</v>
      </c>
      <c r="L153" s="8">
        <f>E153*K153</f>
        <v>1.2000000000000002E-4</v>
      </c>
      <c r="P153" s="6" t="s">
        <v>758</v>
      </c>
      <c r="V153" s="9" t="s">
        <v>99</v>
      </c>
      <c r="X153" s="6" t="s">
        <v>125</v>
      </c>
      <c r="Y153" s="4" t="s">
        <v>756</v>
      </c>
      <c r="Z153" s="4" t="s">
        <v>759</v>
      </c>
      <c r="AA153" s="4" t="s">
        <v>125</v>
      </c>
      <c r="AJ153" s="6" t="s">
        <v>619</v>
      </c>
      <c r="AK153" s="6" t="s">
        <v>91</v>
      </c>
      <c r="AL153" s="6" t="s">
        <v>92</v>
      </c>
      <c r="AM153" s="6" t="s">
        <v>620</v>
      </c>
    </row>
    <row r="154" spans="1:39">
      <c r="A154" s="34" t="s">
        <v>760</v>
      </c>
      <c r="B154" s="3" t="s">
        <v>95</v>
      </c>
      <c r="C154" s="4" t="s">
        <v>761</v>
      </c>
      <c r="D154" s="64" t="s">
        <v>762</v>
      </c>
      <c r="E154" s="5">
        <v>10</v>
      </c>
      <c r="F154" s="6" t="s">
        <v>85</v>
      </c>
      <c r="I154" s="7">
        <f t="shared" si="4"/>
        <v>0</v>
      </c>
      <c r="J154" s="7">
        <f t="shared" si="5"/>
        <v>0</v>
      </c>
      <c r="K154" s="8">
        <v>2.0000000000000002E-5</v>
      </c>
      <c r="L154" s="8">
        <f>E154*K154</f>
        <v>2.0000000000000001E-4</v>
      </c>
      <c r="P154" s="6" t="s">
        <v>763</v>
      </c>
      <c r="V154" s="9" t="s">
        <v>99</v>
      </c>
      <c r="X154" s="6" t="s">
        <v>125</v>
      </c>
      <c r="Y154" s="4" t="s">
        <v>761</v>
      </c>
      <c r="Z154" s="4" t="s">
        <v>759</v>
      </c>
      <c r="AA154" s="4" t="s">
        <v>125</v>
      </c>
      <c r="AJ154" s="6" t="s">
        <v>619</v>
      </c>
      <c r="AK154" s="6" t="s">
        <v>91</v>
      </c>
      <c r="AL154" s="6" t="s">
        <v>92</v>
      </c>
      <c r="AM154" s="6" t="s">
        <v>620</v>
      </c>
    </row>
    <row r="155" spans="1:39">
      <c r="A155" s="34" t="s">
        <v>764</v>
      </c>
      <c r="B155" s="3" t="s">
        <v>95</v>
      </c>
      <c r="C155" s="4" t="s">
        <v>765</v>
      </c>
      <c r="D155" s="64" t="s">
        <v>766</v>
      </c>
      <c r="E155" s="5">
        <v>1</v>
      </c>
      <c r="F155" s="6" t="s">
        <v>85</v>
      </c>
      <c r="I155" s="7">
        <f t="shared" si="4"/>
        <v>0</v>
      </c>
      <c r="J155" s="7">
        <f t="shared" si="5"/>
        <v>0</v>
      </c>
      <c r="K155" s="8">
        <v>2.0000000000000002E-5</v>
      </c>
      <c r="L155" s="8">
        <f>E155*K155</f>
        <v>2.0000000000000002E-5</v>
      </c>
      <c r="P155" s="6" t="s">
        <v>767</v>
      </c>
      <c r="V155" s="9" t="s">
        <v>99</v>
      </c>
      <c r="X155" s="6" t="s">
        <v>125</v>
      </c>
      <c r="Y155" s="4" t="s">
        <v>765</v>
      </c>
      <c r="Z155" s="4" t="s">
        <v>759</v>
      </c>
      <c r="AA155" s="4" t="s">
        <v>125</v>
      </c>
      <c r="AJ155" s="6" t="s">
        <v>619</v>
      </c>
      <c r="AK155" s="6" t="s">
        <v>91</v>
      </c>
      <c r="AL155" s="6" t="s">
        <v>92</v>
      </c>
      <c r="AM155" s="6" t="s">
        <v>620</v>
      </c>
    </row>
    <row r="156" spans="1:39">
      <c r="A156" s="34" t="s">
        <v>768</v>
      </c>
      <c r="B156" s="3" t="s">
        <v>95</v>
      </c>
      <c r="C156" s="4" t="s">
        <v>769</v>
      </c>
      <c r="D156" s="64" t="s">
        <v>770</v>
      </c>
      <c r="E156" s="5">
        <v>1</v>
      </c>
      <c r="F156" s="6" t="s">
        <v>85</v>
      </c>
      <c r="I156" s="7">
        <f t="shared" si="4"/>
        <v>0</v>
      </c>
      <c r="J156" s="7">
        <f t="shared" si="5"/>
        <v>0</v>
      </c>
      <c r="K156" s="8">
        <v>2.0000000000000002E-5</v>
      </c>
      <c r="L156" s="8">
        <f>E156*K156</f>
        <v>2.0000000000000002E-5</v>
      </c>
      <c r="P156" s="6" t="s">
        <v>771</v>
      </c>
      <c r="V156" s="9" t="s">
        <v>99</v>
      </c>
      <c r="X156" s="6" t="s">
        <v>125</v>
      </c>
      <c r="Y156" s="4" t="s">
        <v>769</v>
      </c>
      <c r="Z156" s="4" t="s">
        <v>759</v>
      </c>
      <c r="AA156" s="4" t="s">
        <v>125</v>
      </c>
      <c r="AJ156" s="6" t="s">
        <v>619</v>
      </c>
      <c r="AK156" s="6" t="s">
        <v>91</v>
      </c>
      <c r="AL156" s="6" t="s">
        <v>92</v>
      </c>
      <c r="AM156" s="6" t="s">
        <v>620</v>
      </c>
    </row>
    <row r="157" spans="1:39">
      <c r="A157" s="34" t="s">
        <v>772</v>
      </c>
      <c r="B157" s="3" t="s">
        <v>95</v>
      </c>
      <c r="C157" s="4" t="s">
        <v>773</v>
      </c>
      <c r="D157" s="64" t="s">
        <v>774</v>
      </c>
      <c r="E157" s="5">
        <v>1</v>
      </c>
      <c r="F157" s="6" t="s">
        <v>85</v>
      </c>
      <c r="I157" s="7">
        <f t="shared" si="4"/>
        <v>0</v>
      </c>
      <c r="J157" s="7">
        <f t="shared" si="5"/>
        <v>0</v>
      </c>
      <c r="K157" s="8">
        <v>2.0000000000000002E-5</v>
      </c>
      <c r="L157" s="8">
        <f>E157*K157</f>
        <v>2.0000000000000002E-5</v>
      </c>
      <c r="P157" s="6" t="s">
        <v>775</v>
      </c>
      <c r="V157" s="9" t="s">
        <v>99</v>
      </c>
      <c r="X157" s="6" t="s">
        <v>125</v>
      </c>
      <c r="Y157" s="6" t="s">
        <v>773</v>
      </c>
      <c r="Z157" s="4" t="s">
        <v>759</v>
      </c>
      <c r="AA157" s="4" t="s">
        <v>125</v>
      </c>
      <c r="AJ157" s="6" t="s">
        <v>619</v>
      </c>
      <c r="AK157" s="6" t="s">
        <v>91</v>
      </c>
      <c r="AL157" s="6" t="s">
        <v>92</v>
      </c>
      <c r="AM157" s="6" t="s">
        <v>620</v>
      </c>
    </row>
    <row r="158" spans="1:39">
      <c r="A158" s="34" t="s">
        <v>776</v>
      </c>
      <c r="B158" s="3" t="s">
        <v>95</v>
      </c>
      <c r="C158" s="4" t="s">
        <v>777</v>
      </c>
      <c r="D158" s="64" t="s">
        <v>778</v>
      </c>
      <c r="E158" s="5">
        <v>1</v>
      </c>
      <c r="F158" s="6" t="s">
        <v>85</v>
      </c>
      <c r="I158" s="7">
        <f t="shared" si="4"/>
        <v>0</v>
      </c>
      <c r="J158" s="7">
        <f t="shared" si="5"/>
        <v>0</v>
      </c>
      <c r="P158" s="6" t="s">
        <v>779</v>
      </c>
      <c r="V158" s="9" t="s">
        <v>99</v>
      </c>
      <c r="X158" s="4" t="s">
        <v>780</v>
      </c>
      <c r="Y158" s="4" t="s">
        <v>777</v>
      </c>
      <c r="Z158" s="4" t="s">
        <v>101</v>
      </c>
      <c r="AA158" s="4" t="s">
        <v>125</v>
      </c>
      <c r="AJ158" s="6" t="s">
        <v>619</v>
      </c>
      <c r="AK158" s="6" t="s">
        <v>91</v>
      </c>
      <c r="AL158" s="6" t="s">
        <v>92</v>
      </c>
      <c r="AM158" s="6" t="s">
        <v>620</v>
      </c>
    </row>
    <row r="159" spans="1:39">
      <c r="A159" s="34" t="s">
        <v>781</v>
      </c>
      <c r="B159" s="3" t="s">
        <v>95</v>
      </c>
      <c r="C159" s="4" t="s">
        <v>782</v>
      </c>
      <c r="D159" s="64" t="s">
        <v>783</v>
      </c>
      <c r="E159" s="5">
        <v>1</v>
      </c>
      <c r="F159" s="6" t="s">
        <v>85</v>
      </c>
      <c r="I159" s="7">
        <f t="shared" si="4"/>
        <v>0</v>
      </c>
      <c r="J159" s="7">
        <f t="shared" si="5"/>
        <v>0</v>
      </c>
      <c r="P159" s="6" t="s">
        <v>784</v>
      </c>
      <c r="V159" s="9" t="s">
        <v>99</v>
      </c>
      <c r="X159" s="6" t="s">
        <v>785</v>
      </c>
      <c r="Y159" s="6" t="s">
        <v>782</v>
      </c>
      <c r="Z159" s="4" t="s">
        <v>101</v>
      </c>
      <c r="AA159" s="4" t="s">
        <v>125</v>
      </c>
      <c r="AJ159" s="6" t="s">
        <v>619</v>
      </c>
      <c r="AK159" s="6" t="s">
        <v>91</v>
      </c>
      <c r="AL159" s="6" t="s">
        <v>92</v>
      </c>
      <c r="AM159" s="6" t="s">
        <v>620</v>
      </c>
    </row>
    <row r="160" spans="1:39">
      <c r="D160" s="66" t="s">
        <v>786</v>
      </c>
      <c r="E160" s="35">
        <f>SUM(J128:J159)</f>
        <v>0</v>
      </c>
      <c r="F160" s="36"/>
      <c r="G160" s="35"/>
      <c r="H160" s="35">
        <f>SUM(H128:H159)</f>
        <v>0</v>
      </c>
      <c r="I160" s="35">
        <f>SUM(I128:I159)</f>
        <v>0</v>
      </c>
      <c r="J160" s="35">
        <f>SUM(J128:J159)</f>
        <v>0</v>
      </c>
      <c r="K160" s="37"/>
      <c r="L160" s="37">
        <f>SUM(L128:L159)</f>
        <v>3.8000000000000002E-4</v>
      </c>
      <c r="M160" s="38"/>
      <c r="N160" s="38">
        <f>SUM(N128:N159)</f>
        <v>0</v>
      </c>
      <c r="O160" s="36"/>
      <c r="P160" s="36"/>
      <c r="Q160" s="38"/>
      <c r="R160" s="38"/>
      <c r="S160" s="38"/>
      <c r="T160" s="39"/>
      <c r="U160" s="39"/>
      <c r="V160" s="39"/>
      <c r="W160" s="38">
        <f>SUM(W128:W159)</f>
        <v>0</v>
      </c>
    </row>
    <row r="162" spans="4:23">
      <c r="D162" s="66" t="s">
        <v>787</v>
      </c>
      <c r="E162" s="35">
        <f>SUMIF(AL10:AL161,"21/",J10:J161)</f>
        <v>0</v>
      </c>
      <c r="F162" s="36"/>
      <c r="G162" s="35"/>
      <c r="H162" s="35">
        <f>SUMIF(AL10:AL161,"21/",H10:H161)</f>
        <v>0</v>
      </c>
      <c r="I162" s="35">
        <f>SUMIF(AL10:AL161,"21/",I10:I161)</f>
        <v>0</v>
      </c>
      <c r="J162" s="35">
        <f>SUMIF(AL10:AL161,"21/",J10:J161)</f>
        <v>0</v>
      </c>
      <c r="K162" s="37"/>
      <c r="L162" s="37">
        <f>SUMIF(AL10:AL161,"21/",L10:L161)</f>
        <v>3.1800000000000002E-2</v>
      </c>
      <c r="M162" s="38"/>
      <c r="N162" s="38">
        <f>SUMIF(AL10:AL161,"21/",N10:N161)</f>
        <v>6.4000000000000001E-2</v>
      </c>
      <c r="O162" s="36"/>
      <c r="P162" s="36"/>
      <c r="Q162" s="38"/>
      <c r="R162" s="38"/>
      <c r="S162" s="38"/>
      <c r="T162" s="39"/>
      <c r="U162" s="39"/>
      <c r="V162" s="39"/>
      <c r="W162" s="38">
        <f>SUMIF(AL10:AL161,"21/",W10:W161)</f>
        <v>0</v>
      </c>
    </row>
    <row r="164" spans="4:23">
      <c r="D164" s="66" t="s">
        <v>788</v>
      </c>
      <c r="E164" s="35">
        <f>SUMIF(AK10:AK163,"S",J10:J163)</f>
        <v>0</v>
      </c>
      <c r="F164" s="36"/>
      <c r="G164" s="35"/>
      <c r="H164" s="35">
        <f>SUMIF(AK10:AK163,"S",H10:H163)</f>
        <v>0</v>
      </c>
      <c r="I164" s="35">
        <f>SUMIF(AK10:AK163,"S",I10:I163)</f>
        <v>0</v>
      </c>
      <c r="J164" s="35">
        <f>SUMIF(AK10:AK163,"S",J10:J163)</f>
        <v>0</v>
      </c>
      <c r="K164" s="37"/>
      <c r="L164" s="37">
        <f>SUMIF(AK10:AK163,"S",L10:L163)</f>
        <v>3.1800000000000002E-2</v>
      </c>
      <c r="M164" s="38"/>
      <c r="N164" s="38">
        <f>SUMIF(AK10:AK163,"S",N10:N163)</f>
        <v>6.4000000000000001E-2</v>
      </c>
      <c r="O164" s="36"/>
      <c r="P164" s="36"/>
      <c r="Q164" s="38"/>
      <c r="R164" s="38"/>
      <c r="S164" s="38"/>
      <c r="T164" s="39"/>
      <c r="U164" s="39"/>
      <c r="V164" s="39"/>
      <c r="W164" s="38">
        <f>SUMIF(AK10:AK163,"S",W10:W163)</f>
        <v>0</v>
      </c>
    </row>
  </sheetData>
  <mergeCells count="2">
    <mergeCell ref="K9:L9"/>
    <mergeCell ref="M9:N9"/>
  </mergeCells>
  <pageMargins left="0.172222222222222" right="0.11944444444444401" top="0.35416666666666702" bottom="0.44583333333333303" header="0.51180555555555496" footer="0.23611111111111099"/>
  <pageSetup paperSize="9" orientation="landscape" useFirstPageNumber="1" horizontalDpi="300" verticalDpi="300"/>
  <headerFooter>
    <oddFooter>&amp;R&amp;"Arial Narrow,Normálne"&amp;8Strana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" defaultRowHeight="13.5"/>
  <cols>
    <col min="1" max="1" width="37.140625" style="10" customWidth="1"/>
    <col min="2" max="12" width="9.140625" style="10" customWidth="1"/>
    <col min="13" max="13" width="3.7109375" style="10" customWidth="1"/>
    <col min="14" max="17" width="9.7109375" style="10" customWidth="1"/>
    <col min="18" max="64" width="9.140625" style="10" customWidth="1"/>
    <col min="65" max="242" width="9.140625" customWidth="1"/>
  </cols>
  <sheetData>
    <row r="1" spans="1:64" ht="25.5">
      <c r="A1" s="40" t="s">
        <v>789</v>
      </c>
      <c r="B1" s="41" t="s">
        <v>790</v>
      </c>
      <c r="C1" s="41" t="s">
        <v>791</v>
      </c>
      <c r="D1" s="41" t="s">
        <v>792</v>
      </c>
      <c r="E1" s="41" t="s">
        <v>793</v>
      </c>
      <c r="F1" s="41" t="s">
        <v>794</v>
      </c>
      <c r="G1" s="41" t="s">
        <v>795</v>
      </c>
      <c r="H1" s="41" t="s">
        <v>796</v>
      </c>
      <c r="I1" s="41" t="s">
        <v>797</v>
      </c>
      <c r="J1" s="41" t="s">
        <v>798</v>
      </c>
      <c r="K1" s="41" t="s">
        <v>799</v>
      </c>
      <c r="L1" s="41" t="s">
        <v>799</v>
      </c>
      <c r="M1" s="42" t="s">
        <v>45</v>
      </c>
      <c r="N1" s="43"/>
      <c r="O1" s="43"/>
      <c r="P1" s="43"/>
      <c r="Q1" s="44"/>
      <c r="R1" s="45"/>
      <c r="S1" s="46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64">
      <c r="A2" s="47" t="s">
        <v>800</v>
      </c>
      <c r="B2" s="48" t="s">
        <v>13</v>
      </c>
      <c r="C2" s="48" t="s">
        <v>13</v>
      </c>
      <c r="D2" s="48" t="s">
        <v>13</v>
      </c>
      <c r="E2" s="48" t="s">
        <v>13</v>
      </c>
      <c r="F2" s="48" t="s">
        <v>13</v>
      </c>
      <c r="G2" s="48" t="s">
        <v>13</v>
      </c>
      <c r="H2" s="48" t="s">
        <v>13</v>
      </c>
      <c r="I2" s="48" t="s">
        <v>13</v>
      </c>
      <c r="J2" s="48" t="s">
        <v>13</v>
      </c>
      <c r="K2" s="48" t="s">
        <v>13</v>
      </c>
      <c r="L2" s="48" t="s">
        <v>801</v>
      </c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</sheetData>
  <pageMargins left="0.39374999999999999" right="0.27569444444444402" top="0.78749999999999998" bottom="0.7874999999999999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Prehlad</vt:lpstr>
      <vt:lpstr>Stavba</vt:lpstr>
      <vt:lpstr>Excel_BuiltIn_Print_Area_5</vt:lpstr>
      <vt:lpstr>Prehlad!Názvy_tlače</vt:lpstr>
      <vt:lpstr>Stavba!Oblasť_tlače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VladimirM</dc:creator>
  <dc:description/>
  <cp:lastModifiedBy>Gabriel Kaleta</cp:lastModifiedBy>
  <cp:revision>2</cp:revision>
  <dcterms:created xsi:type="dcterms:W3CDTF">2024-01-22T15:43:00Z</dcterms:created>
  <dcterms:modified xsi:type="dcterms:W3CDTF">2023-12-17T18:55:12Z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