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12-2024-Námestovo - Vonzovec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ponuka'!$A$1:$N$33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2" i="3" l="1"/>
  <c r="G20" i="3"/>
  <c r="N20" i="3"/>
  <c r="L20" i="3"/>
  <c r="N13" i="3"/>
  <c r="N14" i="3"/>
  <c r="N15" i="3"/>
  <c r="N16" i="3"/>
  <c r="N19" i="3" l="1"/>
  <c r="N17" i="3"/>
  <c r="N18" i="3"/>
  <c r="N22" i="3" l="1"/>
  <c r="N21" i="3" s="1"/>
</calcChain>
</file>

<file path=xl/sharedStrings.xml><?xml version="1.0" encoding="utf-8"?>
<sst xmlns="http://schemas.openxmlformats.org/spreadsheetml/2006/main" count="117" uniqueCount="91">
  <si>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</si>
  <si>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</si>
  <si>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</si>
  <si>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</si>
  <si>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</si>
  <si>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</si>
  <si>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</si>
  <si>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</si>
  <si>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</si>
  <si>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</si>
  <si>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</si>
  <si>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</si>
  <si>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</si>
  <si>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</si>
  <si>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</si>
  <si>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</si>
  <si>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</si>
  <si>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</si>
  <si>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</si>
  <si>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</si>
  <si>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</si>
  <si>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</si>
  <si>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</si>
  <si>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</si>
  <si>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</si>
  <si>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</si>
  <si>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</si>
  <si>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</si>
  <si>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</si>
  <si>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</si>
  <si>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</si>
  <si>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</si>
  <si>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</si>
  <si>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</si>
  <si>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</si>
  <si>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</si>
  <si>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</si>
  <si>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</si>
  <si>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</si>
  <si>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</si>
  <si>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</si>
  <si>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</si>
  <si>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</si>
  <si>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</si>
  <si>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</si>
  <si>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</si>
  <si>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</si>
  <si>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</si>
  <si>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</si>
  <si>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</si>
  <si>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</si>
  <si>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</si>
  <si>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</si>
  <si>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</si>
  <si>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</si>
  <si>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</si>
  <si>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</si>
  <si>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</si>
  <si>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</si>
  <si>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</si>
  <si>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</si>
  <si>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</si>
  <si>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</si>
  <si>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</si>
  <si>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</si>
  <si>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</si>
  <si>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</si>
  <si>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</si>
  <si>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</si>
  <si>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</si>
  <si>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</si>
  <si>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</si>
  <si>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1,2,4a,4d,6,7</t>
  </si>
  <si>
    <t>VÚ -50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</si>
  <si>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/24/12/09</t>
    </r>
  </si>
  <si>
    <t>Kôň + UKT alebo LKT</t>
  </si>
  <si>
    <t>Lesnícke služby v ťažbovom procese na zlepšenie biotopov pre hlucháňa hôrneho pre OZ Tatry, LS Námestovo - výzva č. 12/2024</t>
  </si>
  <si>
    <t>Vonzovec</t>
  </si>
  <si>
    <t>1309a2</t>
  </si>
  <si>
    <t>1284 2</t>
  </si>
  <si>
    <t>1285a3</t>
  </si>
  <si>
    <t>1280b2</t>
  </si>
  <si>
    <t>1285a2</t>
  </si>
  <si>
    <t>1281 2</t>
  </si>
  <si>
    <t>1285b0</t>
  </si>
  <si>
    <t>1284 3</t>
  </si>
  <si>
    <t>90/400</t>
  </si>
  <si>
    <t>60/500</t>
  </si>
  <si>
    <t>60/200</t>
  </si>
  <si>
    <t>60/300</t>
  </si>
  <si>
    <t>60/400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</si>
</sst>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6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5" borderId="4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5" fillId="0" borderId="21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right" vertical="center" indent="1"/>
    </xf>
    <xf numFmtId="4" fontId="5" fillId="0" borderId="29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5" fillId="0" borderId="3" xfId="0" applyNumberFormat="1" applyFont="1" applyBorder="1" applyAlignment="1">
      <alignment horizontal="center" vertical="center" wrapText="1"/>
    </xf>
    <xf numFmtId="0" fontId="12" fillId="11" borderId="35" xfId="0" applyFont="1" applyFill="1" applyBorder="1" applyAlignment="1" applyProtection="1">
      <alignment horizontal="left" vertical="center" wrapText="1"/>
    </xf>
    <xf numFmtId="3" fontId="12" fillId="11" borderId="36" xfId="0" applyNumberFormat="1" applyFont="1" applyFill="1" applyBorder="1" applyAlignment="1" applyProtection="1">
      <alignment horizontal="left" vertical="center"/>
    </xf>
    <xf numFmtId="0" fontId="12" fillId="11" borderId="36" xfId="0" applyFont="1" applyFill="1" applyBorder="1" applyAlignment="1" applyProtection="1">
      <alignment horizontal="left" vertical="center" wrapText="1"/>
    </xf>
    <xf numFmtId="4" fontId="5" fillId="0" borderId="39" xfId="0" applyNumberFormat="1" applyFont="1" applyBorder="1" applyAlignment="1">
      <alignment horizontal="right" vertical="center" indent="1"/>
    </xf>
    <xf numFmtId="0" fontId="5" fillId="0" borderId="41" xfId="0" applyNumberFormat="1" applyFont="1" applyBorder="1" applyAlignment="1">
      <alignment horizontal="center" vertical="center" wrapText="1"/>
    </xf>
    <xf numFmtId="0" fontId="0" fillId="0" borderId="44" xfId="0" applyNumberFormat="1" applyBorder="1"/>
    <xf numFmtId="0" fontId="5" fillId="0" borderId="45" xfId="0" applyNumberFormat="1" applyFont="1" applyBorder="1" applyAlignment="1">
      <alignment vertical="center"/>
    </xf>
    <xf numFmtId="2" fontId="5" fillId="0" borderId="45" xfId="0" applyNumberFormat="1" applyFont="1" applyBorder="1" applyAlignment="1">
      <alignment vertical="center"/>
    </xf>
    <xf numFmtId="0" fontId="11" fillId="0" borderId="32" xfId="0" applyNumberFormat="1" applyFont="1" applyBorder="1" applyAlignment="1">
      <alignment vertical="center" wrapText="1"/>
    </xf>
    <xf numFmtId="0" fontId="7" fillId="0" borderId="36" xfId="0" applyNumberFormat="1" applyFont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0" fontId="7" fillId="0" borderId="36" xfId="0" applyNumberFormat="1" applyFont="1" applyBorder="1" applyAlignment="1">
      <alignment horizontal="right" vertical="center" wrapText="1"/>
    </xf>
    <xf numFmtId="2" fontId="7" fillId="0" borderId="36" xfId="0" applyNumberFormat="1" applyFont="1" applyBorder="1" applyAlignment="1">
      <alignment horizontal="right" vertical="center" wrapText="1"/>
    </xf>
    <xf numFmtId="0" fontId="2" fillId="0" borderId="36" xfId="0" applyNumberFormat="1" applyFont="1" applyBorder="1" applyAlignment="1">
      <alignment horizontal="center" vertical="center"/>
    </xf>
    <xf numFmtId="4" fontId="9" fillId="11" borderId="36" xfId="0" applyNumberFormat="1" applyFont="1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vertical="center" wrapText="1"/>
    </xf>
    <xf numFmtId="4" fontId="5" fillId="4" borderId="47" xfId="0" applyNumberFormat="1" applyFont="1" applyFill="1" applyBorder="1" applyAlignment="1">
      <alignment horizontal="right" vertical="center" indent="1"/>
    </xf>
    <xf numFmtId="0" fontId="7" fillId="0" borderId="48" xfId="0" applyNumberFormat="1" applyFont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 wrapText="1"/>
    </xf>
    <xf numFmtId="0" fontId="3" fillId="0" borderId="35" xfId="0" applyNumberFormat="1" applyFont="1" applyFill="1" applyBorder="1" applyAlignment="1">
      <alignment horizontal="center" vertical="center"/>
    </xf>
    <xf numFmtId="14" fontId="3" fillId="0" borderId="35" xfId="0" applyNumberFormat="1" applyFont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35" xfId="0" applyNumberFormat="1" applyFont="1" applyBorder="1" applyAlignment="1">
      <alignment horizontal="right" vertical="center" wrapText="1"/>
    </xf>
    <xf numFmtId="2" fontId="7" fillId="0" borderId="35" xfId="0" applyNumberFormat="1" applyFont="1" applyBorder="1" applyAlignment="1">
      <alignment horizontal="right" vertical="center" wrapText="1"/>
    </xf>
    <xf numFmtId="0" fontId="2" fillId="0" borderId="35" xfId="0" applyNumberFormat="1" applyFont="1" applyBorder="1" applyAlignment="1">
      <alignment horizontal="center" vertical="center"/>
    </xf>
    <xf numFmtId="4" fontId="9" fillId="11" borderId="35" xfId="0" applyNumberFormat="1" applyFont="1" applyFill="1" applyBorder="1" applyAlignment="1" applyProtection="1">
      <alignment horizontal="center" vertical="center"/>
    </xf>
    <xf numFmtId="4" fontId="5" fillId="5" borderId="49" xfId="0" applyNumberFormat="1" applyFont="1" applyFill="1" applyBorder="1" applyAlignment="1" applyProtection="1">
      <alignment horizontal="right" vertical="center" indent="1"/>
      <protection locked="0"/>
    </xf>
    <xf numFmtId="4" fontId="5" fillId="0" borderId="50" xfId="0" applyNumberFormat="1" applyFont="1" applyBorder="1" applyAlignment="1">
      <alignment horizontal="right" vertical="center" indent="1"/>
    </xf>
    <xf numFmtId="0" fontId="7" fillId="0" borderId="51" xfId="0" applyNumberFormat="1" applyFont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0" fontId="7" fillId="0" borderId="53" xfId="0" applyNumberFormat="1" applyFont="1" applyBorder="1" applyAlignment="1">
      <alignment horizontal="center" vertical="center" wrapText="1"/>
    </xf>
    <xf numFmtId="0" fontId="3" fillId="0" borderId="53" xfId="0" applyNumberFormat="1" applyFont="1" applyFill="1" applyBorder="1" applyAlignment="1">
      <alignment horizontal="center" vertical="center"/>
    </xf>
    <xf numFmtId="14" fontId="3" fillId="0" borderId="53" xfId="0" applyNumberFormat="1" applyFont="1" applyBorder="1" applyAlignment="1">
      <alignment horizontal="center" vertical="center"/>
    </xf>
    <xf numFmtId="3" fontId="12" fillId="11" borderId="53" xfId="0" applyNumberFormat="1" applyFont="1" applyFill="1" applyBorder="1" applyAlignment="1" applyProtection="1">
      <alignment horizontal="left" vertical="center"/>
    </xf>
    <xf numFmtId="0" fontId="12" fillId="11" borderId="53" xfId="0" applyFont="1" applyFill="1" applyBorder="1" applyAlignment="1" applyProtection="1">
      <alignment horizontal="left" vertical="center" wrapText="1"/>
    </xf>
    <xf numFmtId="0" fontId="7" fillId="0" borderId="53" xfId="0" applyNumberFormat="1" applyFont="1" applyBorder="1" applyAlignment="1">
      <alignment horizontal="center" vertical="center"/>
    </xf>
    <xf numFmtId="0" fontId="7" fillId="0" borderId="53" xfId="0" applyNumberFormat="1" applyFont="1" applyBorder="1" applyAlignment="1">
      <alignment horizontal="right" vertical="center" wrapText="1"/>
    </xf>
    <xf numFmtId="2" fontId="7" fillId="0" borderId="53" xfId="0" applyNumberFormat="1" applyFont="1" applyBorder="1" applyAlignment="1">
      <alignment horizontal="right" vertical="center" wrapText="1"/>
    </xf>
    <xf numFmtId="0" fontId="2" fillId="0" borderId="53" xfId="0" applyNumberFormat="1" applyFont="1" applyBorder="1" applyAlignment="1">
      <alignment horizontal="center" vertical="center"/>
    </xf>
    <xf numFmtId="4" fontId="9" fillId="11" borderId="53" xfId="0" applyNumberFormat="1" applyFont="1" applyFill="1" applyBorder="1" applyAlignment="1" applyProtection="1">
      <alignment horizontal="center" vertical="center"/>
    </xf>
    <xf numFmtId="4" fontId="5" fillId="5" borderId="33" xfId="0" applyNumberFormat="1" applyFont="1" applyFill="1" applyBorder="1" applyAlignment="1" applyProtection="1">
      <alignment horizontal="right" vertical="center" indent="1"/>
      <protection locked="0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31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right" vertical="center"/>
    </xf>
    <xf numFmtId="0" fontId="5" fillId="0" borderId="33" xfId="0" applyNumberFormat="1" applyFont="1" applyBorder="1" applyAlignment="1">
      <alignment horizontal="right" vertical="center"/>
    </xf>
    <xf numFmtId="0" fontId="5" fillId="0" borderId="34" xfId="0" applyNumberFormat="1" applyFont="1" applyBorder="1" applyAlignment="1">
      <alignment horizontal="right" vertical="center"/>
    </xf>
    <xf numFmtId="0" fontId="5" fillId="0" borderId="15" xfId="0" applyNumberFormat="1" applyFont="1" applyBorder="1" applyAlignment="1">
      <alignment horizontal="right" vertical="center"/>
    </xf>
    <xf numFmtId="0" fontId="5" fillId="0" borderId="37" xfId="0" applyNumberFormat="1" applyFont="1" applyBorder="1" applyAlignment="1">
      <alignment horizontal="right" vertical="center"/>
    </xf>
    <xf numFmtId="0" fontId="5" fillId="0" borderId="38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6" borderId="17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20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8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4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1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 wrapText="1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abSelected="1" view="pageBreakPreview" zoomScale="80" zoomScaleNormal="70" zoomScaleSheetLayoutView="80" workbookViewId="0">
      <selection activeCell="N13" sqref="N13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24" t="s">
        <v>63</v>
      </c>
      <c r="N1" s="25"/>
    </row>
    <row r="2" spans="1:25" ht="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6"/>
      <c r="M2" s="24" t="s">
        <v>64</v>
      </c>
      <c r="N2" s="25"/>
    </row>
    <row r="3" spans="1:25" ht="30.75" customHeight="1" x14ac:dyDescent="0.25">
      <c r="A3" s="128" t="s">
        <v>65</v>
      </c>
      <c r="B3" s="128"/>
      <c r="C3" s="130" t="s">
        <v>76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25" ht="17.25" customHeight="1" x14ac:dyDescent="0.25">
      <c r="A4" s="129" t="s">
        <v>66</v>
      </c>
      <c r="B4" s="129"/>
      <c r="C4" s="129" t="s">
        <v>67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25" x14ac:dyDescent="0.25">
      <c r="A5" s="129" t="s">
        <v>68</v>
      </c>
      <c r="B5" s="129"/>
      <c r="C5" s="28" t="s">
        <v>69</v>
      </c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</row>
    <row r="6" spans="1:25" x14ac:dyDescent="0.25">
      <c r="A6" s="87" t="s">
        <v>71</v>
      </c>
      <c r="B6" s="87"/>
      <c r="C6" s="86" t="s">
        <v>70</v>
      </c>
      <c r="D6" s="86"/>
      <c r="E6" s="86"/>
      <c r="F6" s="86"/>
      <c r="G6" s="86"/>
      <c r="H6" s="30"/>
      <c r="I6" s="31"/>
      <c r="J6" s="31"/>
      <c r="K6" s="31"/>
      <c r="L6" s="31"/>
      <c r="M6" s="31"/>
      <c r="N6" s="31"/>
    </row>
    <row r="7" spans="1:25" ht="15.75" thickBot="1" x14ac:dyDescent="0.3">
      <c r="A7" s="30"/>
      <c r="B7" s="132"/>
      <c r="C7" s="132"/>
      <c r="D7" s="132"/>
      <c r="E7" s="132"/>
      <c r="F7" s="132"/>
      <c r="G7" s="132"/>
      <c r="H7" s="30"/>
      <c r="I7" s="31"/>
      <c r="J7" s="31"/>
      <c r="K7" s="31"/>
      <c r="L7" s="31"/>
      <c r="M7" s="31"/>
      <c r="N7" s="31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5.75" thickBot="1" x14ac:dyDescent="0.3">
      <c r="A8" s="88" t="s">
        <v>74</v>
      </c>
      <c r="B8" s="89"/>
      <c r="C8" s="32"/>
      <c r="D8" s="33"/>
      <c r="E8" s="33"/>
      <c r="F8" s="33"/>
      <c r="G8" s="33"/>
      <c r="H8" s="30"/>
      <c r="I8" s="31"/>
      <c r="J8" s="31"/>
      <c r="K8" s="31"/>
      <c r="L8" s="31"/>
      <c r="M8" s="31"/>
      <c r="N8" s="31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5.75" customHeight="1" thickBot="1" x14ac:dyDescent="0.3">
      <c r="A9" s="116" t="s">
        <v>0</v>
      </c>
      <c r="B9" s="119" t="s">
        <v>1</v>
      </c>
      <c r="C9" s="20" t="s">
        <v>2</v>
      </c>
      <c r="D9" s="21"/>
      <c r="E9" s="122" t="s">
        <v>3</v>
      </c>
      <c r="F9" s="122"/>
      <c r="G9" s="122"/>
      <c r="H9" s="123" t="s">
        <v>4</v>
      </c>
      <c r="I9" s="122" t="s">
        <v>5</v>
      </c>
      <c r="J9" s="78" t="s">
        <v>6</v>
      </c>
      <c r="K9" s="94" t="s">
        <v>7</v>
      </c>
      <c r="L9" s="97" t="s">
        <v>8</v>
      </c>
      <c r="M9" s="100" t="s">
        <v>9</v>
      </c>
      <c r="N9" s="103" t="s">
        <v>10</v>
      </c>
      <c r="O9" s="19"/>
      <c r="P9" s="19"/>
      <c r="Q9" s="19"/>
      <c r="R9" s="19"/>
      <c r="S9" s="19"/>
      <c r="T9" s="19"/>
      <c r="U9" s="19"/>
      <c r="V9" s="19"/>
      <c r="W9" s="19"/>
    </row>
    <row r="10" spans="1:25" ht="15.75" customHeight="1" thickBot="1" x14ac:dyDescent="0.3">
      <c r="A10" s="117"/>
      <c r="B10" s="120"/>
      <c r="C10" s="126" t="s">
        <v>11</v>
      </c>
      <c r="D10" s="34"/>
      <c r="E10" s="126" t="s">
        <v>12</v>
      </c>
      <c r="F10" s="126" t="s">
        <v>13</v>
      </c>
      <c r="G10" s="98" t="s">
        <v>14</v>
      </c>
      <c r="H10" s="124"/>
      <c r="I10" s="98"/>
      <c r="J10" s="79"/>
      <c r="K10" s="95"/>
      <c r="L10" s="98"/>
      <c r="M10" s="101"/>
      <c r="N10" s="104"/>
      <c r="O10" s="19"/>
      <c r="P10" s="19"/>
      <c r="Q10" s="19"/>
      <c r="R10" s="19"/>
      <c r="S10" s="19"/>
      <c r="T10" s="19"/>
      <c r="U10" s="19"/>
      <c r="V10" s="19"/>
      <c r="W10" s="19"/>
    </row>
    <row r="11" spans="1:25" ht="66" customHeight="1" thickBot="1" x14ac:dyDescent="0.3">
      <c r="A11" s="118"/>
      <c r="B11" s="121"/>
      <c r="C11" s="127"/>
      <c r="D11" s="39" t="s">
        <v>59</v>
      </c>
      <c r="E11" s="127"/>
      <c r="F11" s="127"/>
      <c r="G11" s="99"/>
      <c r="H11" s="125"/>
      <c r="I11" s="99"/>
      <c r="J11" s="79"/>
      <c r="K11" s="96"/>
      <c r="L11" s="99"/>
      <c r="M11" s="102"/>
      <c r="N11" s="105"/>
      <c r="O11" s="19"/>
      <c r="P11" s="19"/>
      <c r="Q11" s="19"/>
      <c r="R11" s="19"/>
      <c r="S11" s="19"/>
      <c r="T11" s="19"/>
      <c r="U11" s="19"/>
      <c r="V11" s="19"/>
      <c r="W11" s="19"/>
    </row>
    <row r="12" spans="1:25" x14ac:dyDescent="0.25">
      <c r="A12" s="54" t="s">
        <v>77</v>
      </c>
      <c r="B12" s="55" t="s">
        <v>78</v>
      </c>
      <c r="C12" s="56" t="s">
        <v>72</v>
      </c>
      <c r="D12" s="57"/>
      <c r="E12" s="35">
        <v>85</v>
      </c>
      <c r="F12" s="35"/>
      <c r="G12" s="35">
        <v>85</v>
      </c>
      <c r="H12" s="58" t="s">
        <v>73</v>
      </c>
      <c r="I12" s="59">
        <v>40</v>
      </c>
      <c r="J12" s="60">
        <v>0.14000000000000001</v>
      </c>
      <c r="K12" s="61" t="s">
        <v>86</v>
      </c>
      <c r="L12" s="62">
        <v>3580.2</v>
      </c>
      <c r="M12" s="63"/>
      <c r="N12" s="64">
        <f>G12*M12</f>
        <v>0</v>
      </c>
      <c r="O12" s="19"/>
      <c r="P12" s="19"/>
      <c r="Q12" s="19"/>
      <c r="R12" s="19"/>
      <c r="S12" s="19"/>
      <c r="T12" s="19"/>
      <c r="U12" s="19"/>
      <c r="V12" s="19"/>
      <c r="W12" s="19"/>
    </row>
    <row r="13" spans="1:25" x14ac:dyDescent="0.25">
      <c r="A13" s="65" t="s">
        <v>77</v>
      </c>
      <c r="B13" s="45" t="s">
        <v>79</v>
      </c>
      <c r="C13" s="46" t="s">
        <v>72</v>
      </c>
      <c r="D13" s="47"/>
      <c r="E13" s="37">
        <v>67</v>
      </c>
      <c r="F13" s="37">
        <v>7</v>
      </c>
      <c r="G13" s="37">
        <v>74</v>
      </c>
      <c r="H13" s="44" t="s">
        <v>73</v>
      </c>
      <c r="I13" s="48">
        <v>40</v>
      </c>
      <c r="J13" s="49">
        <v>0.18</v>
      </c>
      <c r="K13" s="50" t="s">
        <v>87</v>
      </c>
      <c r="L13" s="51">
        <v>3234.54</v>
      </c>
      <c r="M13" s="18"/>
      <c r="N13" s="22">
        <f t="shared" ref="N13:N16" si="0">G13*M13</f>
        <v>0</v>
      </c>
      <c r="O13" s="19"/>
      <c r="P13" s="19"/>
      <c r="Q13" s="19"/>
      <c r="R13" s="19"/>
      <c r="S13" s="19"/>
      <c r="T13" s="19"/>
      <c r="U13" s="19"/>
      <c r="V13" s="19"/>
      <c r="W13" s="19"/>
    </row>
    <row r="14" spans="1:25" x14ac:dyDescent="0.25">
      <c r="A14" s="65" t="s">
        <v>77</v>
      </c>
      <c r="B14" s="45" t="s">
        <v>80</v>
      </c>
      <c r="C14" s="46" t="s">
        <v>72</v>
      </c>
      <c r="D14" s="47"/>
      <c r="E14" s="37">
        <v>5</v>
      </c>
      <c r="F14" s="37"/>
      <c r="G14" s="37">
        <v>5</v>
      </c>
      <c r="H14" s="44" t="s">
        <v>73</v>
      </c>
      <c r="I14" s="48">
        <v>50</v>
      </c>
      <c r="J14" s="49">
        <v>0.13</v>
      </c>
      <c r="K14" s="50" t="s">
        <v>88</v>
      </c>
      <c r="L14" s="51">
        <v>208.2</v>
      </c>
      <c r="M14" s="18"/>
      <c r="N14" s="22">
        <f t="shared" si="0"/>
        <v>0</v>
      </c>
      <c r="O14" s="19"/>
      <c r="P14" s="19"/>
      <c r="Q14" s="19"/>
      <c r="R14" s="19"/>
      <c r="S14" s="19"/>
      <c r="T14" s="19"/>
      <c r="U14" s="19"/>
      <c r="V14" s="19"/>
      <c r="W14" s="19"/>
    </row>
    <row r="15" spans="1:25" x14ac:dyDescent="0.25">
      <c r="A15" s="65" t="s">
        <v>77</v>
      </c>
      <c r="B15" s="45" t="s">
        <v>81</v>
      </c>
      <c r="C15" s="46" t="s">
        <v>72</v>
      </c>
      <c r="D15" s="47"/>
      <c r="E15" s="37">
        <v>100</v>
      </c>
      <c r="F15" s="37">
        <v>9</v>
      </c>
      <c r="G15" s="37">
        <v>109</v>
      </c>
      <c r="H15" s="44" t="s">
        <v>73</v>
      </c>
      <c r="I15" s="48">
        <v>50</v>
      </c>
      <c r="J15" s="49">
        <v>0.18</v>
      </c>
      <c r="K15" s="50" t="s">
        <v>89</v>
      </c>
      <c r="L15" s="51">
        <v>4796</v>
      </c>
      <c r="M15" s="18"/>
      <c r="N15" s="22">
        <f t="shared" si="0"/>
        <v>0</v>
      </c>
      <c r="O15" s="19"/>
      <c r="P15" s="19"/>
      <c r="Q15" s="19"/>
      <c r="R15" s="19"/>
      <c r="S15" s="19"/>
      <c r="T15" s="19"/>
      <c r="U15" s="19"/>
      <c r="V15" s="19"/>
      <c r="W15" s="19"/>
    </row>
    <row r="16" spans="1:25" x14ac:dyDescent="0.25">
      <c r="A16" s="65" t="s">
        <v>77</v>
      </c>
      <c r="B16" s="45" t="s">
        <v>82</v>
      </c>
      <c r="C16" s="46" t="s">
        <v>72</v>
      </c>
      <c r="D16" s="47"/>
      <c r="E16" s="37">
        <v>92</v>
      </c>
      <c r="F16" s="37">
        <v>10</v>
      </c>
      <c r="G16" s="37">
        <v>102</v>
      </c>
      <c r="H16" s="44" t="s">
        <v>73</v>
      </c>
      <c r="I16" s="48">
        <v>50</v>
      </c>
      <c r="J16" s="49">
        <v>0.18</v>
      </c>
      <c r="K16" s="50" t="s">
        <v>90</v>
      </c>
      <c r="L16" s="51">
        <v>4489.0200000000004</v>
      </c>
      <c r="M16" s="18"/>
      <c r="N16" s="22">
        <f t="shared" si="0"/>
        <v>0</v>
      </c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5">
      <c r="A17" s="65" t="s">
        <v>77</v>
      </c>
      <c r="B17" s="45" t="s">
        <v>83</v>
      </c>
      <c r="C17" s="46" t="s">
        <v>72</v>
      </c>
      <c r="D17" s="47"/>
      <c r="E17" s="36">
        <v>37</v>
      </c>
      <c r="F17" s="36">
        <v>3</v>
      </c>
      <c r="G17" s="37">
        <v>40</v>
      </c>
      <c r="H17" s="44" t="s">
        <v>73</v>
      </c>
      <c r="I17" s="48">
        <v>50</v>
      </c>
      <c r="J17" s="49">
        <v>0.16</v>
      </c>
      <c r="K17" s="50" t="s">
        <v>90</v>
      </c>
      <c r="L17" s="51">
        <v>1720.4</v>
      </c>
      <c r="M17" s="18"/>
      <c r="N17" s="22">
        <f>G17*M17</f>
        <v>0</v>
      </c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5">
      <c r="A18" s="65" t="s">
        <v>77</v>
      </c>
      <c r="B18" s="45" t="s">
        <v>84</v>
      </c>
      <c r="C18" s="46" t="s">
        <v>72</v>
      </c>
      <c r="D18" s="47"/>
      <c r="E18" s="36">
        <v>70</v>
      </c>
      <c r="F18" s="36">
        <v>20</v>
      </c>
      <c r="G18" s="37">
        <v>90</v>
      </c>
      <c r="H18" s="44" t="s">
        <v>73</v>
      </c>
      <c r="I18" s="48">
        <v>50</v>
      </c>
      <c r="J18" s="49">
        <v>0.22</v>
      </c>
      <c r="K18" s="50" t="s">
        <v>90</v>
      </c>
      <c r="L18" s="51">
        <v>2918.7</v>
      </c>
      <c r="M18" s="18"/>
      <c r="N18" s="22">
        <f>G18*M18</f>
        <v>0</v>
      </c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5.75" thickBot="1" x14ac:dyDescent="0.3">
      <c r="A19" s="66" t="s">
        <v>77</v>
      </c>
      <c r="B19" s="67" t="s">
        <v>85</v>
      </c>
      <c r="C19" s="68" t="s">
        <v>72</v>
      </c>
      <c r="D19" s="69"/>
      <c r="E19" s="70">
        <v>3</v>
      </c>
      <c r="F19" s="70"/>
      <c r="G19" s="71">
        <v>3</v>
      </c>
      <c r="H19" s="72" t="s">
        <v>73</v>
      </c>
      <c r="I19" s="73">
        <v>40</v>
      </c>
      <c r="J19" s="74">
        <v>0.09</v>
      </c>
      <c r="K19" s="75" t="s">
        <v>90</v>
      </c>
      <c r="L19" s="76">
        <v>153.6</v>
      </c>
      <c r="M19" s="77"/>
      <c r="N19" s="38">
        <f>G19*M19</f>
        <v>0</v>
      </c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69.75" customHeight="1" thickBot="1" x14ac:dyDescent="0.3">
      <c r="A20" s="40"/>
      <c r="B20" s="41"/>
      <c r="C20" s="41"/>
      <c r="D20" s="41"/>
      <c r="E20" s="41"/>
      <c r="F20" s="41"/>
      <c r="G20" s="42">
        <f>SUM(G12:G19)</f>
        <v>508</v>
      </c>
      <c r="H20" s="41"/>
      <c r="I20" s="41"/>
      <c r="J20" s="41"/>
      <c r="K20" s="43" t="s">
        <v>62</v>
      </c>
      <c r="L20" s="38">
        <f>SUM(L12:L19)</f>
        <v>21100.66</v>
      </c>
      <c r="M20" s="52" t="s">
        <v>61</v>
      </c>
      <c r="N20" s="53">
        <f>SUM(N12:N19)</f>
        <v>0</v>
      </c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15.75" thickBot="1" x14ac:dyDescent="0.3">
      <c r="A21" s="80" t="s">
        <v>15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  <c r="N21" s="23">
        <f>N22-N20</f>
        <v>0</v>
      </c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15.75" thickBot="1" x14ac:dyDescent="0.3">
      <c r="A22" s="83" t="s">
        <v>16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5"/>
      <c r="N22" s="38">
        <f>IF(C25="N",N20,(N20*1.2))</f>
        <v>0</v>
      </c>
      <c r="O22" s="19"/>
      <c r="P22" s="19"/>
      <c r="Q22" s="19"/>
      <c r="R22" s="19"/>
      <c r="S22" s="19"/>
      <c r="T22" s="19"/>
      <c r="U22" s="19"/>
      <c r="V22" s="19"/>
      <c r="W22" s="19"/>
    </row>
    <row r="23" spans="1:23" x14ac:dyDescent="0.25">
      <c r="A23" s="92" t="s">
        <v>17</v>
      </c>
      <c r="B23" s="92"/>
      <c r="C23" s="92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3" x14ac:dyDescent="0.25">
      <c r="A24" s="93" t="s">
        <v>18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1:23" ht="15.75" thickBot="1" x14ac:dyDescent="0.3">
      <c r="A25" s="16" t="s">
        <v>19</v>
      </c>
      <c r="B25" s="15"/>
      <c r="C25" s="17"/>
      <c r="D25" s="14"/>
      <c r="E25" s="3"/>
      <c r="F25" s="3"/>
      <c r="G25" s="1"/>
      <c r="H25" s="3"/>
      <c r="I25" s="3"/>
      <c r="J25" s="3"/>
      <c r="K25" s="4"/>
      <c r="L25" s="4"/>
      <c r="M25" s="4"/>
      <c r="N25" s="4"/>
    </row>
    <row r="26" spans="1:23" x14ac:dyDescent="0.25">
      <c r="A26" s="106" t="s">
        <v>20</v>
      </c>
      <c r="B26" s="107"/>
      <c r="C26" s="107"/>
      <c r="D26" s="107"/>
      <c r="E26" s="107"/>
      <c r="F26" s="108" t="s">
        <v>21</v>
      </c>
      <c r="G26" s="5" t="s">
        <v>22</v>
      </c>
      <c r="H26" s="109"/>
      <c r="I26" s="109"/>
      <c r="J26" s="109"/>
      <c r="K26" s="109"/>
      <c r="L26" s="109"/>
      <c r="M26" s="109"/>
      <c r="N26" s="109"/>
    </row>
    <row r="27" spans="1:23" ht="15.75" thickBot="1" x14ac:dyDescent="0.3">
      <c r="A27" s="110" t="s">
        <v>75</v>
      </c>
      <c r="B27" s="110"/>
      <c r="C27" s="110"/>
      <c r="D27" s="110"/>
      <c r="E27" s="110"/>
      <c r="F27" s="108"/>
      <c r="G27" s="5" t="s">
        <v>23</v>
      </c>
      <c r="H27" s="109"/>
      <c r="I27" s="109"/>
      <c r="J27" s="109"/>
      <c r="K27" s="109"/>
      <c r="L27" s="109"/>
      <c r="M27" s="109"/>
      <c r="N27" s="109"/>
    </row>
    <row r="28" spans="1:23" ht="15.75" thickBot="1" x14ac:dyDescent="0.3">
      <c r="A28" s="110"/>
      <c r="B28" s="110"/>
      <c r="C28" s="110"/>
      <c r="D28" s="110"/>
      <c r="E28" s="110"/>
      <c r="F28" s="108"/>
      <c r="G28" s="5" t="s">
        <v>24</v>
      </c>
      <c r="H28" s="109"/>
      <c r="I28" s="109"/>
      <c r="J28" s="109"/>
      <c r="K28" s="109"/>
      <c r="L28" s="109"/>
      <c r="M28" s="109"/>
      <c r="N28" s="109"/>
    </row>
    <row r="29" spans="1:23" ht="15.75" thickBot="1" x14ac:dyDescent="0.3">
      <c r="A29" s="110"/>
      <c r="B29" s="110"/>
      <c r="C29" s="110"/>
      <c r="D29" s="110"/>
      <c r="E29" s="110"/>
      <c r="F29" s="108"/>
      <c r="G29" s="5" t="s">
        <v>25</v>
      </c>
      <c r="H29" s="111"/>
      <c r="I29" s="111"/>
      <c r="J29" s="111"/>
      <c r="K29" s="111"/>
      <c r="L29" s="111"/>
      <c r="M29" s="111"/>
      <c r="N29" s="111"/>
    </row>
    <row r="30" spans="1:23" ht="15.75" thickBot="1" x14ac:dyDescent="0.3">
      <c r="A30" s="110"/>
      <c r="B30" s="110"/>
      <c r="C30" s="110"/>
      <c r="D30" s="110"/>
      <c r="E30" s="110"/>
      <c r="F30" s="108"/>
      <c r="G30" s="13" t="s">
        <v>26</v>
      </c>
      <c r="H30" s="90"/>
      <c r="I30" s="91"/>
      <c r="J30" s="91"/>
      <c r="K30" s="91"/>
      <c r="L30" s="91"/>
      <c r="M30" s="91"/>
      <c r="N30" s="91"/>
    </row>
    <row r="31" spans="1:23" ht="15.75" thickBot="1" x14ac:dyDescent="0.3">
      <c r="A31" s="110"/>
      <c r="B31" s="110"/>
      <c r="C31" s="110"/>
      <c r="D31" s="110"/>
      <c r="E31" s="110"/>
    </row>
    <row r="32" spans="1:23" ht="15.75" thickBot="1" x14ac:dyDescent="0.3">
      <c r="A32" s="110"/>
      <c r="B32" s="110"/>
      <c r="C32" s="110"/>
      <c r="D32" s="110"/>
      <c r="E32" s="110"/>
      <c r="L32" s="112"/>
      <c r="M32" s="112"/>
      <c r="N32" s="112"/>
    </row>
    <row r="33" spans="1:14" ht="15.75" thickBot="1" x14ac:dyDescent="0.3">
      <c r="A33" s="110"/>
      <c r="B33" s="110"/>
      <c r="C33" s="110"/>
      <c r="D33" s="110"/>
      <c r="E33" s="110"/>
      <c r="F33" s="4"/>
      <c r="I33" s="113" t="s">
        <v>27</v>
      </c>
      <c r="J33" s="113"/>
      <c r="K33" s="114"/>
      <c r="L33" s="112"/>
      <c r="M33" s="112"/>
      <c r="N33" s="112"/>
    </row>
    <row r="34" spans="1:14" x14ac:dyDescent="0.25">
      <c r="F34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30:N30"/>
    <mergeCell ref="A23:C23"/>
    <mergeCell ref="A24:N24"/>
    <mergeCell ref="K9:K11"/>
    <mergeCell ref="L9:L11"/>
    <mergeCell ref="M9:M11"/>
    <mergeCell ref="N9:N11"/>
    <mergeCell ref="A26:E26"/>
    <mergeCell ref="F26:F30"/>
    <mergeCell ref="H26:N26"/>
    <mergeCell ref="A27:E33"/>
    <mergeCell ref="H27:N27"/>
    <mergeCell ref="H28:N28"/>
    <mergeCell ref="H29:N29"/>
    <mergeCell ref="L32:N33"/>
    <mergeCell ref="I33:K33"/>
    <mergeCell ref="J9:J11"/>
    <mergeCell ref="A21:M21"/>
    <mergeCell ref="A22:M22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9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34" t="s">
        <v>29</v>
      </c>
      <c r="M2" s="134"/>
    </row>
    <row r="3" spans="1:14" x14ac:dyDescent="0.25">
      <c r="A3" s="8" t="s">
        <v>30</v>
      </c>
      <c r="B3" s="133" t="s">
        <v>31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8" t="s">
        <v>32</v>
      </c>
      <c r="B4" s="133" t="s">
        <v>33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8" t="s">
        <v>0</v>
      </c>
      <c r="B5" s="133" t="s">
        <v>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8" t="s">
        <v>35</v>
      </c>
      <c r="B6" s="133" t="s">
        <v>36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10" t="s">
        <v>37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x14ac:dyDescent="0.25">
      <c r="A8" s="8" t="s">
        <v>38</v>
      </c>
      <c r="B8" s="133" t="s">
        <v>39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8" t="s">
        <v>40</v>
      </c>
      <c r="B9" s="133" t="s">
        <v>41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8" t="s">
        <v>42</v>
      </c>
      <c r="B10" s="133" t="s">
        <v>43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11" t="s">
        <v>44</v>
      </c>
      <c r="B11" s="133" t="s">
        <v>45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5" customHeight="1" x14ac:dyDescent="0.25">
      <c r="A12" s="12" t="s">
        <v>46</v>
      </c>
      <c r="B12" s="133" t="s">
        <v>47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11" t="s">
        <v>48</v>
      </c>
      <c r="B13" s="133" t="s">
        <v>49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11" t="s">
        <v>5</v>
      </c>
      <c r="B14" s="133" t="s">
        <v>50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11" t="s">
        <v>51</v>
      </c>
      <c r="B15" s="133" t="s">
        <v>52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9" t="s">
        <v>53</v>
      </c>
      <c r="B16" s="133" t="s">
        <v>54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9" t="s">
        <v>55</v>
      </c>
      <c r="B17" s="133" t="s">
        <v>56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57</v>
      </c>
      <c r="B18" s="133" t="s">
        <v>58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2024-03-11T13:57:36Z</cp:lastPrinted>
  <dcterms:created xsi:type="dcterms:W3CDTF">2022-04-25T11:58:52Z</dcterms:created>
  <dcterms:modified xsi:type="dcterms:W3CDTF">2024-05-03T05:59:23Z</dcterms:modified>
</cp:coreProperties>
</file>