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a MŠ Pražská + Mš Slovenská\2024 Mš Slovenská výmalba a oprava plotu\"/>
    </mc:Choice>
  </mc:AlternateContent>
  <xr:revisionPtr revIDLastSave="0" documentId="13_ncr:1_{F64E4FD0-41C3-4293-972B-D66FC2672F4E}" xr6:coauthVersionLast="47" xr6:coauthVersionMax="47" xr10:uidLastSave="{00000000-0000-0000-0000-000000000000}"/>
  <bookViews>
    <workbookView xWindow="-23148" yWindow="-12" windowWidth="23256" windowHeight="12576" xr2:uid="{00000000-000D-0000-FFFF-FFFF00000000}"/>
  </bookViews>
  <sheets>
    <sheet name="Krycí list" sheetId="39" r:id="rId1"/>
    <sheet name="Pletivo antracit" sheetId="40" r:id="rId2"/>
    <sheet name="Malby" sheetId="41" r:id="rId3"/>
  </sheets>
  <externalReferences>
    <externalReference r:id="rId4"/>
  </externalReferences>
  <definedNames>
    <definedName name="CelkemDPHVypocet" localSheetId="0">'Krycí list'!$H$40</definedName>
    <definedName name="CenaCelkem">'Krycí list'!$G$29</definedName>
    <definedName name="CenaCelkemBezDPH">'Krycí list'!$G$28</definedName>
    <definedName name="CenaCelkemVypocet" localSheetId="0">'Krycí list'!$I$40</definedName>
    <definedName name="cisloobjektu">'Krycí list'!$D$3</definedName>
    <definedName name="CisloRozpoctu">'[1]Krycí list'!$C$2</definedName>
    <definedName name="CisloStavby" localSheetId="0">'Krycí list'!$D$2</definedName>
    <definedName name="cislostavby">'[1]Krycí list'!$A$7</definedName>
    <definedName name="CisloStavebnihoRozpoctu">'Krycí list'!$D$4</definedName>
    <definedName name="dadresa">'Krycí list'!$D$12:$G$12</definedName>
    <definedName name="DIČ" localSheetId="0">'Krycí list'!$I$12</definedName>
    <definedName name="dmisto">'Krycí list'!$D$13:$G$13</definedName>
    <definedName name="DPHSni">'Krycí list'!$G$24</definedName>
    <definedName name="DPHZakl">'Krycí list'!$G$26</definedName>
    <definedName name="dpsc" localSheetId="0">'Krycí list'!$C$13</definedName>
    <definedName name="IČO" localSheetId="0">'Krycí list'!$I$11</definedName>
    <definedName name="Mena">'Krycí list'!$J$29</definedName>
    <definedName name="MistoStavby">'Krycí list'!$D$4</definedName>
    <definedName name="nazevobjektu">'Krycí list'!$E$3</definedName>
    <definedName name="NazevRozpoctu">'[1]Krycí list'!$D$2</definedName>
    <definedName name="NazevStavby" localSheetId="0">'Krycí list'!$E$2</definedName>
    <definedName name="nazevstavby">'[1]Krycí list'!$C$7</definedName>
    <definedName name="NazevStavebnihoRozpoctu">'Krycí list'!$E$4</definedName>
    <definedName name="oadresa">'Krycí list'!$D$6</definedName>
    <definedName name="Objednatel" localSheetId="0">'Krycí list'!$D$5</definedName>
    <definedName name="Objekt" localSheetId="0">'Krycí list'!$B$38</definedName>
    <definedName name="_xlnm.Print_Area" localSheetId="0">'Krycí list'!$A$1:$J$42</definedName>
    <definedName name="odic" localSheetId="0">'Krycí list'!$I$6</definedName>
    <definedName name="oico" localSheetId="0">'Krycí list'!$I$5</definedName>
    <definedName name="omisto" localSheetId="0">'Krycí list'!$D$7</definedName>
    <definedName name="onazev" localSheetId="0">'Krycí list'!$D$6</definedName>
    <definedName name="opsc" localSheetId="0">'Krycí list'!$C$7</definedName>
    <definedName name="padresa">'Krycí list'!$D$9</definedName>
    <definedName name="pdic">'Krycí list'!$I$9</definedName>
    <definedName name="pico">'Krycí list'!$I$8</definedName>
    <definedName name="pmisto">'Krycí list'!$D$10</definedName>
    <definedName name="PocetMJ">#REF!</definedName>
    <definedName name="PoptavkaID">'Krycí list'!$A$1</definedName>
    <definedName name="pPSC">'Krycí list'!$C$10</definedName>
    <definedName name="Projektant">'Krycí list'!$D$8</definedName>
    <definedName name="SazbaDPH1" localSheetId="0">'Krycí list'!$E$23</definedName>
    <definedName name="SazbaDPH1">'[1]Krycí list'!$C$30</definedName>
    <definedName name="SazbaDPH2" localSheetId="0">'Krycí list'!$E$25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'Krycí list'!$D$14</definedName>
    <definedName name="Z_B7E7C763_C459_487D_8ABA_5CFDDFBD5A84_.wvu.Cols" localSheetId="0" hidden="1">'Krycí list'!$A:$A</definedName>
    <definedName name="Z_B7E7C763_C459_487D_8ABA_5CFDDFBD5A84_.wvu.PrintArea" localSheetId="0" hidden="1">'Krycí list'!$B$1:$J$36</definedName>
    <definedName name="ZakladDPHSni">'Krycí list'!$G$23</definedName>
    <definedName name="ZakladDPHSniVypocet" localSheetId="0">'Krycí list'!$F$40</definedName>
    <definedName name="ZakladDPHZakl">'Krycí list'!$G$25</definedName>
    <definedName name="ZakladDPHZaklVypocet" localSheetId="0">'Krycí list'!$G$40</definedName>
    <definedName name="Zaokrouhleni">'Krycí list'!$G$27</definedName>
    <definedName name="Zhotovitel">'Krycí list'!$D$11:$G$11</definedName>
  </definedNames>
  <calcPr calcId="181029"/>
</workbook>
</file>

<file path=xl/calcChain.xml><?xml version="1.0" encoding="utf-8"?>
<calcChain xmlns="http://schemas.openxmlformats.org/spreadsheetml/2006/main">
  <c r="F19" i="41" l="1"/>
  <c r="F20" i="41" l="1"/>
  <c r="F21" i="41" s="1"/>
  <c r="J20" i="40" l="1"/>
  <c r="I40" i="39"/>
  <c r="H40" i="39"/>
  <c r="G40" i="39"/>
  <c r="F40" i="39"/>
  <c r="J39" i="39"/>
  <c r="J40" i="39" s="1"/>
  <c r="G38" i="39"/>
  <c r="F38" i="39"/>
  <c r="J28" i="39"/>
  <c r="J27" i="39"/>
  <c r="J26" i="39"/>
  <c r="E26" i="39"/>
  <c r="J25" i="39"/>
  <c r="J24" i="39"/>
  <c r="E24" i="39"/>
  <c r="J23" i="39"/>
  <c r="J22" i="40" l="1"/>
  <c r="J24" i="40" l="1"/>
  <c r="J23" i="40" s="1"/>
  <c r="I17" i="39"/>
  <c r="I21" i="39" s="1"/>
  <c r="G25" i="39" s="1"/>
  <c r="G26" i="39" s="1"/>
  <c r="G29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B66619AD-F0B1-4E1E-8CCA-7079D7393471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55F6B68A-E8B6-48E3-BE7C-56B442B1CFB7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6F1D2743-5EEE-42BF-9592-10B6335C0F9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C7C3DA81-206A-487D-B076-59D0F84AAFD2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8FCB8CD0-FE34-4B12-A8E8-3ED6EE34A07A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7E4EFB00-7077-4350-9745-97A2EC8EFC7B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<sst xmlns="http://schemas.openxmlformats.org/spreadsheetml/2006/main" count="125" uniqueCount="90">
  <si>
    <t>Cena celkem</t>
  </si>
  <si>
    <t xml:space="preserve"> </t>
  </si>
  <si>
    <t>DPH 21%</t>
  </si>
  <si>
    <t>popis</t>
  </si>
  <si>
    <t>množství</t>
  </si>
  <si>
    <t>mj</t>
  </si>
  <si>
    <t>cena/mj</t>
  </si>
  <si>
    <t>celkem</t>
  </si>
  <si>
    <t xml:space="preserve">2x výmalba disperzí např. barvou JUB, odstín bílý min bělost 93% </t>
  </si>
  <si>
    <t>m2</t>
  </si>
  <si>
    <t>Penetrace podkladu akrylátovou emulzí 100%</t>
  </si>
  <si>
    <t>bm</t>
  </si>
  <si>
    <r>
      <t xml:space="preserve">Zakrývání, lepení, úklid, přesun nábytku, demontáž a zpětná montáž garnýží poliček atd. likvidace odpadu po práci, odvoz na skládku </t>
    </r>
    <r>
      <rPr>
        <sz val="10"/>
        <rFont val="Arial"/>
        <family val="2"/>
        <charset val="238"/>
      </rPr>
      <t>(zájemce se seznámil s rozsahem prací)</t>
    </r>
  </si>
  <si>
    <t>kpl</t>
  </si>
  <si>
    <t xml:space="preserve">Ostatní náklady s prácemi spojené, vysoušeče, přesun hmot a přeprava osob </t>
  </si>
  <si>
    <t xml:space="preserve">Celkem bez DPH </t>
  </si>
  <si>
    <t>CELKEM s DPH</t>
  </si>
  <si>
    <t>#RTSROZP#</t>
  </si>
  <si>
    <t>Položkový rozpočet</t>
  </si>
  <si>
    <t>Zakázka:</t>
  </si>
  <si>
    <t>Objekt:</t>
  </si>
  <si>
    <t>Rozpočet:</t>
  </si>
  <si>
    <t>Objednatel:</t>
  </si>
  <si>
    <t>IČ:</t>
  </si>
  <si>
    <t>DIČ:</t>
  </si>
  <si>
    <t>Projektant:</t>
  </si>
  <si>
    <t>Zhotovitel:</t>
  </si>
  <si>
    <t>Vypracoval:</t>
  </si>
  <si>
    <t>Rozpis ceny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</si>
  <si>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</si>
  <si>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</si>
  <si>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</si>
  <si>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</si>
  <si>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</si>
  <si>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</si>
  <si>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</si>
  <si>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</si>
  <si>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</si>
  <si>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</si>
  <si>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</si>
  <si>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</si>
  <si>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</si>
  <si>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</si>
  <si>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</si>
  <si>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</si>
  <si>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</si>
  <si>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</si>
  <si>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</si>
  <si>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</si>
  <si>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</si>
  <si>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</si>
  <si>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</si>
  <si>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</si>
  <si>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</si>
  <si>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</si>
  <si>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</si>
  <si>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Celkem za stavbu</t>
  </si>
  <si>
    <t>Předmět dodávky</t>
  </si>
  <si>
    <t>MJ</t>
  </si>
  <si>
    <t>Množstvi</t>
  </si>
  <si>
    <t>Cena za MJ bez DPH</t>
  </si>
  <si>
    <t>ks</t>
  </si>
  <si>
    <t>Třmenová 60/40</t>
  </si>
  <si>
    <t>pod.deska 245/30/5 cm</t>
  </si>
  <si>
    <t>držák pod.desky ko 30 cm zn</t>
  </si>
  <si>
    <t>šroub tex</t>
  </si>
  <si>
    <t>kompletní montáž oplocení z panelů + pod.deska  5 cm až 15 cm ručně zakopaná, včetně betonu (2m3) C16/20 pro sloupky a zakrácení sloupků včetně přesunu materiálu, hmot a osob</t>
  </si>
  <si>
    <t>Montáž + kompletace  brány jednokřídlé</t>
  </si>
  <si>
    <t>demontáž starého oplocení (500kg) včetně uložení na skládku a odvozu</t>
  </si>
  <si>
    <t>Vyřezání křovin v objemu 2,5m3 včetně uložení na skládku a odvozu</t>
  </si>
  <si>
    <t>kangování děr v betonovém základu</t>
  </si>
  <si>
    <t>odbourání zídky cihla/kámen o rozměrech 28x0,6x0,8m - 10 cm pod terén, svahování terénu v ploše 28x1,5x0,3m, doplnění ornice v ploše 28x2x0,2m včetně odvozu a uložení suti na skládku a dovozu ornice včetně ornice</t>
  </si>
  <si>
    <t>Celkem bez 21% dph</t>
  </si>
  <si>
    <t>dph 21%</t>
  </si>
  <si>
    <t>Celkem s 21% dph</t>
  </si>
  <si>
    <t>MŠ Slovenská</t>
  </si>
  <si>
    <t>Výmalba části prostor MŠ</t>
  </si>
  <si>
    <t>Oškrabání povrchu,nedržící a popraskané staré malby 100%</t>
  </si>
  <si>
    <t>Vyspravení podkladu po oškrabání bandážování, akrylátování, zednické zapravení 100%</t>
  </si>
  <si>
    <t>Vyspravení podkladu po oškrabání sádrováním plochy 100%</t>
  </si>
  <si>
    <t>Izolace zateklých a mastných míst na podkladu</t>
  </si>
  <si>
    <t>2x výmalba disperzí např. barvou JUB, odstín barevný NCS S 1040-Y10R</t>
  </si>
  <si>
    <t>2x výmalba Sokl omyvatelný, např. JUB Latex , odstín 1-3</t>
  </si>
  <si>
    <t>Oškrábání povrchu, penetrace, lepidlo s perlinkou, lepidlo, penetrace, 2x štuk MK1, penetrace, 3 x malba</t>
  </si>
  <si>
    <t>Demontáž a zpětná montáž osvětlení</t>
  </si>
  <si>
    <r>
      <t xml:space="preserve">Lešení lehké pomocné, výška do 4m, pronájem, manipulace </t>
    </r>
    <r>
      <rPr>
        <sz val="8"/>
        <rFont val="Arial"/>
        <family val="2"/>
        <charset val="238"/>
      </rPr>
      <t>(pro požadovanou plochu výmalby)</t>
    </r>
  </si>
  <si>
    <t>Zadavatel upozorňuje zájemce o veřejnou zakázku, že popis stavebních prací, dodávek nebo služeb, které jsou předmětem veřejné zakázky, popisem PŘEDPOKLÁDANÝM a zadavatel nezaručuje jeho úplnost, a proto je zájemce povinen vzít v úvahu všechny související podklady a informace a předvídat případné překážky a vyzvat zadavatele k doplnění případně chybějících položek potřebných pro celé, úplné a funkční dílo, které mají být zahrnuty v ceně.</t>
  </si>
  <si>
    <t>plotový panel 3D 1730 mm drát 5 mm zn + 7016</t>
  </si>
  <si>
    <t>Sloupek 60/40/2800 mm zn + 7016</t>
  </si>
  <si>
    <t>Brána jednokřídlá 2D 1600/1830 rám jekl 50/30/3 zn + ral 7016,  klika/klika nerez s kovovým tělem, zadlabávací zámek + FAB včetně  3 Ks klíču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</si>
</sst>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&quot; Kč &quot;;#,##0.00&quot; Kč &quot;;&quot;-&quot;#&quot; Kč &quot;;&quot; &quot;@&quot; &quot;"/>
    <numFmt numFmtId="165" formatCode="#,##0.00&quot; Kč&quot;"/>
    <numFmt numFmtId="166" formatCode="0&quot; &quot;%"/>
  </numFmts>
  <fonts count="2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9"/>
      <color indexed="81"/>
      <name val="Tahoma"/>
      <family val="2"/>
      <charset val="238"/>
    </font>
    <font>
      <sz val="11"/>
      <color rgb="FF000000"/>
      <name val="Arial CE"/>
      <charset val="238"/>
    </font>
    <font>
      <sz val="8"/>
      <color rgb="FF000000"/>
      <name val="Tahoma1"/>
      <charset val="238"/>
    </font>
    <font>
      <sz val="10"/>
      <color rgb="FF000000"/>
      <name val="Tahoma1"/>
      <charset val="238"/>
    </font>
    <font>
      <sz val="10"/>
      <color rgb="FF000000"/>
      <name val="Arial CE"/>
      <charset val="238"/>
    </font>
    <font>
      <b/>
      <sz val="10"/>
      <color rgb="FF000000"/>
      <name val="Tahoma1"/>
      <charset val="238"/>
    </font>
    <font>
      <b/>
      <sz val="8"/>
      <color rgb="FF000000"/>
      <name val="Tahoma1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19" fillId="0" borderId="0"/>
    <xf numFmtId="0" fontId="1" fillId="0" borderId="0"/>
  </cellStyleXfs>
  <cellXfs count="211">
    <xf numFmtId="0" fontId="0" fillId="0" borderId="0" xfId="0"/>
    <xf numFmtId="0" fontId="5" fillId="0" borderId="0" xfId="1"/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6" fontId="5" fillId="0" borderId="13" xfId="1" applyNumberFormat="1" applyBorder="1" applyAlignment="1">
      <alignment horizontal="right"/>
    </xf>
    <xf numFmtId="6" fontId="5" fillId="0" borderId="14" xfId="1" applyNumberFormat="1" applyBorder="1" applyAlignment="1">
      <alignment horizontal="right"/>
    </xf>
    <xf numFmtId="6" fontId="7" fillId="0" borderId="15" xfId="1" applyNumberFormat="1" applyFont="1" applyBorder="1" applyAlignment="1">
      <alignment horizontal="right"/>
    </xf>
    <xf numFmtId="0" fontId="8" fillId="0" borderId="0" xfId="1" applyFont="1"/>
    <xf numFmtId="0" fontId="0" fillId="0" borderId="9" xfId="0" applyBorder="1"/>
    <xf numFmtId="0" fontId="0" fillId="0" borderId="19" xfId="0" applyBorder="1"/>
    <xf numFmtId="0" fontId="10" fillId="2" borderId="19" xfId="0" applyFont="1" applyFill="1" applyBorder="1" applyAlignment="1">
      <alignment horizontal="left" vertical="center" indent="1"/>
    </xf>
    <xf numFmtId="0" fontId="0" fillId="2" borderId="0" xfId="0" applyFill="1"/>
    <xf numFmtId="49" fontId="11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0" fontId="2" fillId="2" borderId="20" xfId="0" applyFont="1" applyFill="1" applyBorder="1"/>
    <xf numFmtId="14" fontId="4" fillId="0" borderId="0" xfId="0" applyNumberFormat="1" applyFont="1" applyAlignment="1">
      <alignment horizontal="left"/>
    </xf>
    <xf numFmtId="0" fontId="0" fillId="2" borderId="19" xfId="0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20" xfId="0" applyFont="1" applyFill="1" applyBorder="1" applyAlignment="1">
      <alignment vertical="center"/>
    </xf>
    <xf numFmtId="0" fontId="0" fillId="2" borderId="21" xfId="0" applyFill="1" applyBorder="1" applyAlignment="1">
      <alignment horizontal="left" vertical="center" indent="1"/>
    </xf>
    <xf numFmtId="0" fontId="0" fillId="2" borderId="6" xfId="0" applyFill="1" applyBorder="1"/>
    <xf numFmtId="49" fontId="2" fillId="2" borderId="6" xfId="0" applyNumberFormat="1" applyFont="1" applyFill="1" applyBorder="1" applyAlignment="1">
      <alignment horizontal="left" vertical="center"/>
    </xf>
    <xf numFmtId="0" fontId="2" fillId="2" borderId="6" xfId="0" applyFont="1" applyFill="1" applyBorder="1"/>
    <xf numFmtId="0" fontId="2" fillId="2" borderId="22" xfId="0" applyFont="1" applyFill="1" applyBorder="1"/>
    <xf numFmtId="0" fontId="0" fillId="0" borderId="19" xfId="0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0" xfId="0" applyBorder="1"/>
    <xf numFmtId="0" fontId="2" fillId="0" borderId="19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49" fontId="2" fillId="0" borderId="6" xfId="0" applyNumberFormat="1" applyFont="1" applyBorder="1" applyAlignment="1">
      <alignment horizontal="righ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2" xfId="0" applyBorder="1"/>
    <xf numFmtId="0" fontId="2" fillId="0" borderId="0" xfId="0" applyFont="1" applyAlignment="1">
      <alignment horizontal="left" vertical="center"/>
    </xf>
    <xf numFmtId="0" fontId="0" fillId="0" borderId="21" xfId="0" applyBorder="1" applyAlignment="1">
      <alignment horizontal="left" indent="1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0" fillId="0" borderId="24" xfId="0" applyBorder="1" applyAlignment="1">
      <alignment horizontal="left" vertical="top" indent="1"/>
    </xf>
    <xf numFmtId="0" fontId="0" fillId="0" borderId="23" xfId="0" applyBorder="1" applyAlignment="1">
      <alignment vertical="top"/>
    </xf>
    <xf numFmtId="0" fontId="2" fillId="0" borderId="23" xfId="0" applyFont="1" applyBorder="1" applyAlignment="1">
      <alignment horizontal="left" vertical="top"/>
    </xf>
    <xf numFmtId="0" fontId="2" fillId="0" borderId="23" xfId="0" applyFont="1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5" xfId="0" applyBorder="1"/>
    <xf numFmtId="0" fontId="0" fillId="0" borderId="6" xfId="0" applyBorder="1" applyAlignment="1">
      <alignment horizontal="left"/>
    </xf>
    <xf numFmtId="49" fontId="0" fillId="0" borderId="19" xfId="0" applyNumberFormat="1" applyBorder="1"/>
    <xf numFmtId="49" fontId="0" fillId="0" borderId="26" xfId="0" applyNumberFormat="1" applyBorder="1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2" fillId="0" borderId="2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/>
    <xf numFmtId="0" fontId="0" fillId="0" borderId="26" xfId="0" applyBorder="1" applyAlignment="1">
      <alignment horizontal="left" indent="1"/>
    </xf>
    <xf numFmtId="1" fontId="2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49" fontId="0" fillId="0" borderId="28" xfId="0" applyNumberFormat="1" applyBorder="1" applyAlignment="1">
      <alignment horizontal="left" vertical="center"/>
    </xf>
    <xf numFmtId="0" fontId="0" fillId="0" borderId="26" xfId="0" applyBorder="1" applyAlignment="1">
      <alignment horizontal="left" vertical="center" indent="1"/>
    </xf>
    <xf numFmtId="1" fontId="2" fillId="0" borderId="4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left" vertical="center" indent="1"/>
    </xf>
    <xf numFmtId="0" fontId="0" fillId="0" borderId="6" xfId="0" applyBorder="1" applyAlignment="1">
      <alignment horizontal="left" vertical="center"/>
    </xf>
    <xf numFmtId="1" fontId="2" fillId="0" borderId="29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49" fontId="0" fillId="0" borderId="2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 indent="1"/>
    </xf>
    <xf numFmtId="0" fontId="3" fillId="2" borderId="30" xfId="0" applyFont="1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4" fontId="14" fillId="2" borderId="30" xfId="0" applyNumberFormat="1" applyFont="1" applyFill="1" applyBorder="1" applyAlignment="1">
      <alignment horizontal="left" vertical="center"/>
    </xf>
    <xf numFmtId="49" fontId="0" fillId="2" borderId="31" xfId="0" applyNumberFormat="1" applyFill="1" applyBorder="1" applyAlignment="1">
      <alignment horizontal="left" vertical="center"/>
    </xf>
    <xf numFmtId="0" fontId="0" fillId="2" borderId="30" xfId="0" applyFill="1" applyBorder="1"/>
    <xf numFmtId="49" fontId="2" fillId="2" borderId="31" xfId="0" applyNumberFormat="1" applyFont="1" applyFill="1" applyBorder="1" applyAlignment="1">
      <alignment horizontal="left" vertical="center"/>
    </xf>
    <xf numFmtId="0" fontId="0" fillId="0" borderId="20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top"/>
    </xf>
    <xf numFmtId="14" fontId="2" fillId="0" borderId="6" xfId="0" applyNumberFormat="1" applyFont="1" applyBorder="1" applyAlignment="1">
      <alignment horizontal="center" vertical="top"/>
    </xf>
    <xf numFmtId="0" fontId="2" fillId="0" borderId="19" xfId="0" applyFont="1" applyBorder="1"/>
    <xf numFmtId="0" fontId="2" fillId="0" borderId="0" xfId="0" applyFont="1"/>
    <xf numFmtId="0" fontId="2" fillId="0" borderId="6" xfId="0" applyFont="1" applyBorder="1"/>
    <xf numFmtId="0" fontId="2" fillId="0" borderId="20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32" xfId="0" applyBorder="1"/>
    <xf numFmtId="0" fontId="0" fillId="0" borderId="7" xfId="0" applyBorder="1"/>
    <xf numFmtId="0" fontId="0" fillId="0" borderId="33" xfId="0" applyBorder="1" applyAlignment="1">
      <alignment horizontal="right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3" fontId="0" fillId="0" borderId="34" xfId="0" applyNumberFormat="1" applyBorder="1"/>
    <xf numFmtId="3" fontId="16" fillId="2" borderId="35" xfId="0" applyNumberFormat="1" applyFont="1" applyFill="1" applyBorder="1" applyAlignment="1">
      <alignment vertical="center"/>
    </xf>
    <xf numFmtId="3" fontId="16" fillId="2" borderId="23" xfId="0" applyNumberFormat="1" applyFont="1" applyFill="1" applyBorder="1" applyAlignment="1">
      <alignment vertical="center"/>
    </xf>
    <xf numFmtId="3" fontId="16" fillId="2" borderId="23" xfId="0" applyNumberFormat="1" applyFont="1" applyFill="1" applyBorder="1" applyAlignment="1">
      <alignment vertical="center" wrapText="1"/>
    </xf>
    <xf numFmtId="3" fontId="17" fillId="2" borderId="3" xfId="0" applyNumberFormat="1" applyFont="1" applyFill="1" applyBorder="1" applyAlignment="1">
      <alignment horizontal="center" vertical="center" wrapText="1" shrinkToFit="1"/>
    </xf>
    <xf numFmtId="3" fontId="16" fillId="2" borderId="3" xfId="0" applyNumberFormat="1" applyFont="1" applyFill="1" applyBorder="1" applyAlignment="1">
      <alignment horizontal="center" vertical="center" wrapText="1" shrinkToFit="1"/>
    </xf>
    <xf numFmtId="3" fontId="16" fillId="2" borderId="3" xfId="0" applyNumberFormat="1" applyFont="1" applyFill="1" applyBorder="1" applyAlignment="1">
      <alignment horizontal="center" vertical="center" wrapText="1"/>
    </xf>
    <xf numFmtId="3" fontId="0" fillId="0" borderId="4" xfId="0" applyNumberFormat="1" applyBorder="1"/>
    <xf numFmtId="3" fontId="4" fillId="0" borderId="1" xfId="0" applyNumberFormat="1" applyFont="1" applyBorder="1" applyAlignment="1">
      <alignment horizontal="right" wrapText="1" shrinkToFit="1"/>
    </xf>
    <xf numFmtId="3" fontId="4" fillId="0" borderId="1" xfId="0" applyNumberFormat="1" applyFont="1" applyBorder="1" applyAlignment="1">
      <alignment horizontal="right" shrinkToFit="1"/>
    </xf>
    <xf numFmtId="3" fontId="0" fillId="0" borderId="1" xfId="0" applyNumberFormat="1" applyBorder="1" applyAlignment="1">
      <alignment shrinkToFit="1"/>
    </xf>
    <xf numFmtId="3" fontId="0" fillId="0" borderId="1" xfId="0" applyNumberFormat="1" applyBorder="1"/>
    <xf numFmtId="3" fontId="0" fillId="3" borderId="2" xfId="0" applyNumberFormat="1" applyFill="1" applyBorder="1" applyAlignment="1">
      <alignment wrapText="1" shrinkToFit="1"/>
    </xf>
    <xf numFmtId="3" fontId="0" fillId="3" borderId="2" xfId="0" applyNumberFormat="1" applyFill="1" applyBorder="1" applyAlignment="1">
      <alignment shrinkToFit="1"/>
    </xf>
    <xf numFmtId="3" fontId="0" fillId="3" borderId="2" xfId="0" applyNumberFormat="1" applyFill="1" applyBorder="1"/>
    <xf numFmtId="4" fontId="0" fillId="0" borderId="0" xfId="0" applyNumberFormat="1"/>
    <xf numFmtId="0" fontId="19" fillId="0" borderId="0" xfId="3"/>
    <xf numFmtId="0" fontId="20" fillId="0" borderId="38" xfId="3" applyFont="1" applyBorder="1" applyAlignment="1" applyProtection="1">
      <alignment horizontal="center"/>
      <protection locked="0"/>
    </xf>
    <xf numFmtId="0" fontId="21" fillId="0" borderId="39" xfId="3" applyFont="1" applyBorder="1"/>
    <xf numFmtId="0" fontId="22" fillId="0" borderId="39" xfId="3" applyFont="1" applyBorder="1" applyAlignment="1">
      <alignment horizontal="center" vertical="center" wrapText="1"/>
    </xf>
    <xf numFmtId="0" fontId="21" fillId="0" borderId="39" xfId="3" applyFont="1" applyBorder="1" applyAlignment="1">
      <alignment horizontal="center"/>
    </xf>
    <xf numFmtId="0" fontId="21" fillId="0" borderId="39" xfId="3" applyFont="1" applyBorder="1" applyAlignment="1">
      <alignment horizontal="right"/>
    </xf>
    <xf numFmtId="164" fontId="21" fillId="0" borderId="39" xfId="3" applyNumberFormat="1" applyFont="1" applyBorder="1" applyAlignment="1">
      <alignment horizontal="center"/>
    </xf>
    <xf numFmtId="165" fontId="21" fillId="0" borderId="40" xfId="3" applyNumberFormat="1" applyFont="1" applyBorder="1" applyAlignment="1">
      <alignment horizontal="right"/>
    </xf>
    <xf numFmtId="2" fontId="19" fillId="0" borderId="41" xfId="3" applyNumberFormat="1" applyBorder="1" applyAlignment="1">
      <alignment horizontal="right"/>
    </xf>
    <xf numFmtId="0" fontId="21" fillId="0" borderId="0" xfId="3" applyFont="1"/>
    <xf numFmtId="0" fontId="22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right"/>
    </xf>
    <xf numFmtId="164" fontId="21" fillId="0" borderId="0" xfId="3" applyNumberFormat="1" applyFont="1" applyAlignment="1">
      <alignment horizontal="center"/>
    </xf>
    <xf numFmtId="165" fontId="21" fillId="0" borderId="38" xfId="3" applyNumberFormat="1" applyFont="1" applyBorder="1" applyAlignment="1">
      <alignment horizontal="right"/>
    </xf>
    <xf numFmtId="165" fontId="23" fillId="0" borderId="38" xfId="3" applyNumberFormat="1" applyFont="1" applyBorder="1" applyAlignment="1">
      <alignment horizontal="right"/>
    </xf>
    <xf numFmtId="0" fontId="23" fillId="0" borderId="0" xfId="3" applyFont="1"/>
    <xf numFmtId="0" fontId="21" fillId="0" borderId="0" xfId="3" applyFont="1" applyAlignment="1">
      <alignment horizontal="center" vertical="center" wrapText="1"/>
    </xf>
    <xf numFmtId="0" fontId="21" fillId="0" borderId="0" xfId="3" applyFont="1" applyAlignment="1">
      <alignment horizontal="right" vertical="center" wrapText="1"/>
    </xf>
    <xf numFmtId="164" fontId="21" fillId="0" borderId="0" xfId="3" applyNumberFormat="1" applyFont="1" applyAlignment="1">
      <alignment vertical="center" wrapText="1"/>
    </xf>
    <xf numFmtId="165" fontId="23" fillId="0" borderId="38" xfId="3" applyNumberFormat="1" applyFont="1" applyBorder="1" applyAlignment="1">
      <alignment horizontal="right" vertical="center" wrapText="1"/>
    </xf>
    <xf numFmtId="165" fontId="23" fillId="0" borderId="38" xfId="3" applyNumberFormat="1" applyFont="1" applyBorder="1" applyAlignment="1">
      <alignment vertical="center" wrapText="1"/>
    </xf>
    <xf numFmtId="0" fontId="23" fillId="0" borderId="42" xfId="3" applyFont="1" applyBorder="1"/>
    <xf numFmtId="0" fontId="21" fillId="0" borderId="42" xfId="3" applyFont="1" applyBorder="1"/>
    <xf numFmtId="0" fontId="22" fillId="0" borderId="42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/>
    </xf>
    <xf numFmtId="0" fontId="21" fillId="0" borderId="42" xfId="3" applyFont="1" applyBorder="1" applyAlignment="1">
      <alignment horizontal="right"/>
    </xf>
    <xf numFmtId="164" fontId="21" fillId="0" borderId="42" xfId="3" applyNumberFormat="1" applyFont="1" applyBorder="1" applyAlignment="1">
      <alignment horizontal="center"/>
    </xf>
    <xf numFmtId="165" fontId="23" fillId="0" borderId="43" xfId="3" applyNumberFormat="1" applyFont="1" applyBorder="1" applyAlignment="1">
      <alignment horizontal="right"/>
    </xf>
    <xf numFmtId="0" fontId="20" fillId="0" borderId="0" xfId="3" applyFont="1" applyAlignment="1" applyProtection="1">
      <alignment horizontal="center"/>
      <protection locked="0"/>
    </xf>
    <xf numFmtId="0" fontId="20" fillId="0" borderId="0" xfId="3" applyFont="1"/>
    <xf numFmtId="4" fontId="20" fillId="0" borderId="0" xfId="3" applyNumberFormat="1" applyFont="1" applyProtection="1">
      <protection locked="0"/>
    </xf>
    <xf numFmtId="4" fontId="20" fillId="0" borderId="0" xfId="3" applyNumberFormat="1" applyFont="1" applyAlignment="1" applyProtection="1">
      <alignment horizontal="right"/>
      <protection locked="0"/>
    </xf>
    <xf numFmtId="166" fontId="20" fillId="0" borderId="0" xfId="3" applyNumberFormat="1" applyFont="1" applyAlignment="1" applyProtection="1">
      <alignment horizontal="center"/>
      <protection locked="0"/>
    </xf>
    <xf numFmtId="0" fontId="20" fillId="0" borderId="0" xfId="3" applyFont="1" applyAlignment="1">
      <alignment horizontal="center"/>
    </xf>
    <xf numFmtId="4" fontId="20" fillId="0" borderId="0" xfId="3" applyNumberFormat="1" applyFont="1"/>
    <xf numFmtId="4" fontId="21" fillId="0" borderId="0" xfId="3" applyNumberFormat="1" applyFont="1"/>
    <xf numFmtId="0" fontId="24" fillId="0" borderId="0" xfId="3" applyFont="1"/>
    <xf numFmtId="4" fontId="19" fillId="0" borderId="0" xfId="3" applyNumberFormat="1"/>
    <xf numFmtId="0" fontId="1" fillId="0" borderId="0" xfId="4"/>
    <xf numFmtId="0" fontId="1" fillId="0" borderId="0" xfId="4" applyAlignment="1">
      <alignment horizontal="center"/>
    </xf>
    <xf numFmtId="0" fontId="7" fillId="0" borderId="44" xfId="1" applyFont="1" applyBorder="1" applyAlignment="1">
      <alignment horizontal="left"/>
    </xf>
    <xf numFmtId="0" fontId="7" fillId="0" borderId="45" xfId="1" applyFont="1" applyBorder="1" applyAlignment="1">
      <alignment horizontal="center"/>
    </xf>
    <xf numFmtId="0" fontId="7" fillId="0" borderId="46" xfId="1" applyFont="1" applyBorder="1" applyAlignment="1">
      <alignment horizontal="center"/>
    </xf>
    <xf numFmtId="0" fontId="7" fillId="0" borderId="47" xfId="1" applyFont="1" applyBorder="1" applyAlignment="1">
      <alignment horizontal="left"/>
    </xf>
    <xf numFmtId="0" fontId="7" fillId="0" borderId="48" xfId="1" applyFont="1" applyBorder="1" applyAlignment="1">
      <alignment horizontal="center"/>
    </xf>
    <xf numFmtId="0" fontId="7" fillId="0" borderId="49" xfId="1" applyFont="1" applyBorder="1" applyAlignment="1">
      <alignment horizontal="center"/>
    </xf>
    <xf numFmtId="0" fontId="7" fillId="0" borderId="50" xfId="1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51" xfId="1" applyFont="1" applyBorder="1" applyAlignment="1">
      <alignment horizontal="center"/>
    </xf>
    <xf numFmtId="0" fontId="7" fillId="0" borderId="52" xfId="1" applyFont="1" applyBorder="1" applyAlignment="1">
      <alignment horizontal="center"/>
    </xf>
    <xf numFmtId="0" fontId="7" fillId="0" borderId="50" xfId="1" applyFont="1" applyBorder="1" applyAlignment="1">
      <alignment horizontal="left" wrapText="1"/>
    </xf>
    <xf numFmtId="0" fontId="7" fillId="0" borderId="53" xfId="1" applyFont="1" applyBorder="1" applyAlignment="1">
      <alignment horizontal="center"/>
    </xf>
    <xf numFmtId="0" fontId="26" fillId="0" borderId="0" xfId="1" applyFont="1"/>
    <xf numFmtId="0" fontId="5" fillId="0" borderId="0" xfId="1" applyAlignment="1">
      <alignment horizontal="center"/>
    </xf>
    <xf numFmtId="3" fontId="0" fillId="0" borderId="5" xfId="0" applyNumberFormat="1" applyBorder="1"/>
    <xf numFmtId="3" fontId="0" fillId="0" borderId="5" xfId="0" applyNumberFormat="1" applyBorder="1" applyAlignment="1">
      <alignment wrapText="1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0" fillId="3" borderId="27" xfId="0" applyNumberFormat="1" applyFill="1" applyBorder="1"/>
    <xf numFmtId="4" fontId="13" fillId="0" borderId="4" xfId="0" applyNumberFormat="1" applyFont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4" fontId="13" fillId="0" borderId="4" xfId="0" applyNumberFormat="1" applyFont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4" fontId="13" fillId="0" borderId="29" xfId="0" applyNumberFormat="1" applyFont="1" applyBorder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4" fontId="13" fillId="0" borderId="23" xfId="0" applyNumberFormat="1" applyFont="1" applyBorder="1" applyAlignment="1">
      <alignment horizontal="right" vertical="center"/>
    </xf>
    <xf numFmtId="4" fontId="15" fillId="2" borderId="30" xfId="0" applyNumberFormat="1" applyFont="1" applyFill="1" applyBorder="1" applyAlignment="1">
      <alignment horizontal="right" vertical="center"/>
    </xf>
    <xf numFmtId="2" fontId="15" fillId="2" borderId="30" xfId="0" applyNumberFormat="1" applyFont="1" applyFill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 indent="1"/>
    </xf>
    <xf numFmtId="4" fontId="13" fillId="0" borderId="27" xfId="0" applyNumberFormat="1" applyFont="1" applyBorder="1" applyAlignment="1">
      <alignment horizontal="right" vertical="center" indent="1"/>
    </xf>
    <xf numFmtId="4" fontId="13" fillId="0" borderId="28" xfId="0" applyNumberFormat="1" applyFont="1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4" fontId="12" fillId="0" borderId="4" xfId="0" applyNumberFormat="1" applyFont="1" applyBorder="1" applyAlignment="1">
      <alignment horizontal="right" vertical="center" indent="1"/>
    </xf>
    <xf numFmtId="4" fontId="12" fillId="0" borderId="28" xfId="0" applyNumberFormat="1" applyFont="1" applyBorder="1" applyAlignment="1">
      <alignment horizontal="right" vertical="center" indent="1"/>
    </xf>
    <xf numFmtId="4" fontId="12" fillId="0" borderId="27" xfId="0" applyNumberFormat="1" applyFont="1" applyBorder="1" applyAlignment="1">
      <alignment horizontal="right" vertical="center" indent="1"/>
    </xf>
    <xf numFmtId="0" fontId="0" fillId="0" borderId="0" xfId="0" applyAlignment="1">
      <alignment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22" xfId="0" applyBorder="1" applyAlignment="1">
      <alignment horizontal="right" indent="1"/>
    </xf>
    <xf numFmtId="0" fontId="20" fillId="0" borderId="37" xfId="3" applyFont="1" applyBorder="1" applyAlignment="1">
      <alignment horizontal="center" vertical="center" wrapText="1"/>
    </xf>
    <xf numFmtId="1" fontId="20" fillId="0" borderId="37" xfId="3" applyNumberFormat="1" applyFont="1" applyBorder="1" applyAlignment="1">
      <alignment horizontal="center" vertical="center" wrapText="1"/>
    </xf>
    <xf numFmtId="4" fontId="20" fillId="0" borderId="37" xfId="3" applyNumberFormat="1" applyFont="1" applyBorder="1" applyAlignment="1">
      <alignment horizontal="center" vertical="center" wrapText="1"/>
    </xf>
    <xf numFmtId="0" fontId="21" fillId="0" borderId="41" xfId="3" applyFont="1" applyBorder="1" applyAlignment="1">
      <alignment wrapText="1"/>
    </xf>
    <xf numFmtId="0" fontId="19" fillId="0" borderId="36" xfId="3" applyBorder="1"/>
    <xf numFmtId="0" fontId="7" fillId="0" borderId="7" xfId="1" applyFont="1" applyBorder="1"/>
    <xf numFmtId="0" fontId="7" fillId="0" borderId="9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5" fillId="0" borderId="13" xfId="1" applyBorder="1" applyAlignment="1">
      <alignment horizontal="left"/>
    </xf>
    <xf numFmtId="0" fontId="5" fillId="0" borderId="14" xfId="1" applyBorder="1" applyAlignment="1">
      <alignment horizontal="left"/>
    </xf>
    <xf numFmtId="0" fontId="7" fillId="0" borderId="15" xfId="1" applyFont="1" applyBorder="1" applyAlignment="1">
      <alignment horizontal="left"/>
    </xf>
  </cellXfs>
  <cellStyles count="5">
    <cellStyle name="Normální" xfId="0" builtinId="0"/>
    <cellStyle name="Normální 2" xfId="2" xr:uid="{53DC0ABB-5498-4AB4-B6CF-88FD32B75859}"/>
    <cellStyle name="Normální 3" xfId="3" xr:uid="{514FE394-A35B-40E8-84E5-97C467F90C76}"/>
    <cellStyle name="Normální 4" xfId="4" xr:uid="{37191D12-FE94-4821-9C75-BC32497D27F0}"/>
    <cellStyle name="normální_List1" xfId="1" xr:uid="{F86680FB-4713-4105-AE2D-9A184363F6D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8CF2-E2E8-4C3A-8F0E-4AFCC9009E05}">
  <sheetPr>
    <tabColor rgb="FF66FF66"/>
  </sheetPr>
  <dimension ref="A1:O43"/>
  <sheetViews>
    <sheetView showGridLines="0" tabSelected="1" topLeftCell="B1" zoomScaleNormal="100" zoomScaleSheetLayoutView="75" workbookViewId="0">
      <selection activeCell="N14" sqref="N14"/>
    </sheetView>
  </sheetViews>
  <sheetFormatPr defaultColWidth="9" defaultRowHeight="13.2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</cols>
  <sheetData>
    <row r="1" spans="1:15" ht="33.75" customHeight="1">
      <c r="A1" s="8" t="s">
        <v>17</v>
      </c>
      <c r="B1" s="191" t="s">
        <v>18</v>
      </c>
      <c r="C1" s="192"/>
      <c r="D1" s="192"/>
      <c r="E1" s="192"/>
      <c r="F1" s="192"/>
      <c r="G1" s="192"/>
      <c r="H1" s="192"/>
      <c r="I1" s="192"/>
      <c r="J1" s="193"/>
    </row>
    <row r="2" spans="1:15" ht="23.25" customHeight="1">
      <c r="A2" s="9"/>
      <c r="B2" s="10" t="s">
        <v>19</v>
      </c>
      <c r="C2" s="11"/>
      <c r="D2" s="12"/>
      <c r="E2" s="12"/>
      <c r="F2" s="13"/>
      <c r="G2" s="13"/>
      <c r="H2" s="13"/>
      <c r="I2" s="13"/>
      <c r="J2" s="14"/>
      <c r="O2" s="15"/>
    </row>
    <row r="3" spans="1:15" ht="23.25" hidden="1" customHeight="1">
      <c r="A3" s="9"/>
      <c r="B3" s="16" t="s">
        <v>20</v>
      </c>
      <c r="C3" s="11"/>
      <c r="D3" s="17"/>
      <c r="E3" s="17"/>
      <c r="F3" s="18"/>
      <c r="G3" s="18"/>
      <c r="H3" s="11"/>
      <c r="I3" s="19"/>
      <c r="J3" s="20"/>
    </row>
    <row r="4" spans="1:15" ht="23.25" hidden="1" customHeight="1">
      <c r="A4" s="9"/>
      <c r="B4" s="21" t="s">
        <v>21</v>
      </c>
      <c r="C4" s="22"/>
      <c r="D4" s="23"/>
      <c r="E4" s="23"/>
      <c r="F4" s="24"/>
      <c r="G4" s="24"/>
      <c r="H4" s="24"/>
      <c r="I4" s="24"/>
      <c r="J4" s="25"/>
    </row>
    <row r="5" spans="1:15" ht="24" customHeight="1">
      <c r="A5" s="9"/>
      <c r="B5" s="26" t="s">
        <v>22</v>
      </c>
      <c r="D5" s="27"/>
      <c r="E5" s="28"/>
      <c r="F5" s="28"/>
      <c r="G5" s="28"/>
      <c r="H5" s="29" t="s">
        <v>23</v>
      </c>
      <c r="I5" s="27"/>
      <c r="J5" s="30"/>
    </row>
    <row r="6" spans="1:15" ht="15.75" customHeight="1">
      <c r="A6" s="9"/>
      <c r="B6" s="31"/>
      <c r="C6" s="28"/>
      <c r="D6" s="27"/>
      <c r="E6" s="28"/>
      <c r="F6" s="28"/>
      <c r="G6" s="28"/>
      <c r="H6" s="29" t="s">
        <v>24</v>
      </c>
      <c r="I6" s="27"/>
      <c r="J6" s="30"/>
    </row>
    <row r="7" spans="1:15" ht="15.75" customHeight="1">
      <c r="A7" s="9"/>
      <c r="B7" s="32"/>
      <c r="C7" s="33"/>
      <c r="D7" s="34"/>
      <c r="E7" s="35"/>
      <c r="F7" s="35"/>
      <c r="G7" s="35"/>
      <c r="H7" s="36"/>
      <c r="I7" s="35"/>
      <c r="J7" s="37"/>
    </row>
    <row r="8" spans="1:15" ht="24" hidden="1" customHeight="1">
      <c r="A8" s="9"/>
      <c r="B8" s="26" t="s">
        <v>25</v>
      </c>
      <c r="D8" s="38"/>
      <c r="H8" s="29" t="s">
        <v>23</v>
      </c>
      <c r="I8" s="38"/>
      <c r="J8" s="30"/>
    </row>
    <row r="9" spans="1:15" ht="15.75" hidden="1" customHeight="1">
      <c r="A9" s="9"/>
      <c r="B9" s="9"/>
      <c r="D9" s="38"/>
      <c r="H9" s="29" t="s">
        <v>24</v>
      </c>
      <c r="I9" s="38"/>
      <c r="J9" s="30"/>
    </row>
    <row r="10" spans="1:15" ht="15.75" hidden="1" customHeight="1">
      <c r="A10" s="9"/>
      <c r="B10" s="39"/>
      <c r="C10" s="40"/>
      <c r="D10" s="41"/>
      <c r="E10" s="36"/>
      <c r="F10" s="36"/>
      <c r="G10" s="42"/>
      <c r="H10" s="42"/>
      <c r="I10" s="43"/>
      <c r="J10" s="37"/>
    </row>
    <row r="11" spans="1:15" ht="24" customHeight="1">
      <c r="A11" s="9"/>
      <c r="B11" s="26" t="s">
        <v>26</v>
      </c>
      <c r="D11" s="194"/>
      <c r="E11" s="194"/>
      <c r="F11" s="194"/>
      <c r="G11" s="194"/>
      <c r="H11" s="29" t="s">
        <v>23</v>
      </c>
      <c r="I11" s="27"/>
      <c r="J11" s="30"/>
    </row>
    <row r="12" spans="1:15" ht="15.75" customHeight="1">
      <c r="A12" s="9"/>
      <c r="B12" s="31"/>
      <c r="C12" s="28"/>
      <c r="D12" s="195"/>
      <c r="E12" s="195"/>
      <c r="F12" s="195"/>
      <c r="G12" s="195"/>
      <c r="H12" s="29" t="s">
        <v>24</v>
      </c>
      <c r="I12" s="27"/>
      <c r="J12" s="30"/>
    </row>
    <row r="13" spans="1:15" ht="15.75" customHeight="1">
      <c r="A13" s="9"/>
      <c r="B13" s="32"/>
      <c r="C13" s="33"/>
      <c r="D13" s="196"/>
      <c r="E13" s="196"/>
      <c r="F13" s="196"/>
      <c r="G13" s="196"/>
      <c r="H13" s="44"/>
      <c r="I13" s="35"/>
      <c r="J13" s="37"/>
    </row>
    <row r="14" spans="1:15" ht="24" customHeight="1">
      <c r="A14" s="9"/>
      <c r="B14" s="45" t="s">
        <v>27</v>
      </c>
      <c r="C14" s="46"/>
      <c r="D14" s="47"/>
      <c r="E14" s="48"/>
      <c r="F14" s="48"/>
      <c r="G14" s="48"/>
      <c r="H14" s="49"/>
      <c r="I14" s="48"/>
      <c r="J14" s="50"/>
    </row>
    <row r="15" spans="1:15" ht="32.25" customHeight="1">
      <c r="A15" s="9"/>
      <c r="B15" s="39" t="s">
        <v>28</v>
      </c>
      <c r="C15" s="51"/>
      <c r="D15" s="42"/>
      <c r="E15" s="197"/>
      <c r="F15" s="197"/>
      <c r="G15" s="198"/>
      <c r="H15" s="198"/>
      <c r="I15" s="198" t="s">
        <v>29</v>
      </c>
      <c r="J15" s="199"/>
    </row>
    <row r="16" spans="1:15" ht="23.25" customHeight="1">
      <c r="A16" s="52" t="s">
        <v>30</v>
      </c>
      <c r="B16" s="53" t="s">
        <v>30</v>
      </c>
      <c r="C16" s="54"/>
      <c r="D16" s="55"/>
      <c r="E16" s="187"/>
      <c r="F16" s="189"/>
      <c r="G16" s="187"/>
      <c r="H16" s="189"/>
      <c r="I16" s="187">
        <v>0</v>
      </c>
      <c r="J16" s="188"/>
    </row>
    <row r="17" spans="1:10" ht="23.25" customHeight="1">
      <c r="A17" s="52" t="s">
        <v>31</v>
      </c>
      <c r="B17" s="53" t="s">
        <v>31</v>
      </c>
      <c r="C17" s="54"/>
      <c r="D17" s="55"/>
      <c r="E17" s="187"/>
      <c r="F17" s="189"/>
      <c r="G17" s="187"/>
      <c r="H17" s="189"/>
      <c r="I17" s="187">
        <f>'Pletivo antracit'!J22+Malby!F19</f>
        <v>0</v>
      </c>
      <c r="J17" s="188"/>
    </row>
    <row r="18" spans="1:10" ht="23.25" customHeight="1">
      <c r="A18" s="52" t="s">
        <v>32</v>
      </c>
      <c r="B18" s="53" t="s">
        <v>32</v>
      </c>
      <c r="C18" s="54"/>
      <c r="D18" s="55"/>
      <c r="E18" s="187"/>
      <c r="F18" s="189"/>
      <c r="G18" s="187"/>
      <c r="H18" s="189"/>
      <c r="I18" s="187">
        <v>0</v>
      </c>
      <c r="J18" s="188"/>
    </row>
    <row r="19" spans="1:10" ht="23.25" customHeight="1">
      <c r="A19" s="52" t="s">
        <v>33</v>
      </c>
      <c r="B19" s="53" t="s">
        <v>34</v>
      </c>
      <c r="C19" s="54"/>
      <c r="D19" s="55"/>
      <c r="E19" s="187"/>
      <c r="F19" s="189"/>
      <c r="G19" s="187"/>
      <c r="H19" s="189"/>
      <c r="I19" s="187">
        <v>0</v>
      </c>
      <c r="J19" s="188"/>
    </row>
    <row r="20" spans="1:10" ht="23.25" customHeight="1">
      <c r="A20" s="52" t="s">
        <v>35</v>
      </c>
      <c r="B20" s="53" t="s">
        <v>36</v>
      </c>
      <c r="C20" s="54"/>
      <c r="D20" s="55"/>
      <c r="E20" s="187"/>
      <c r="F20" s="189"/>
      <c r="G20" s="187"/>
      <c r="H20" s="189"/>
      <c r="I20" s="187">
        <v>0</v>
      </c>
      <c r="J20" s="188"/>
    </row>
    <row r="21" spans="1:10" ht="23.25" customHeight="1">
      <c r="A21" s="9"/>
      <c r="B21" s="56" t="s">
        <v>29</v>
      </c>
      <c r="C21" s="57"/>
      <c r="D21" s="58"/>
      <c r="E21" s="183"/>
      <c r="F21" s="184"/>
      <c r="G21" s="183"/>
      <c r="H21" s="184"/>
      <c r="I21" s="183">
        <f>SUM(I16:J20)</f>
        <v>0</v>
      </c>
      <c r="J21" s="185"/>
    </row>
    <row r="22" spans="1:10" ht="33" customHeight="1">
      <c r="A22" s="9"/>
      <c r="B22" s="59" t="s">
        <v>37</v>
      </c>
      <c r="C22" s="54"/>
      <c r="D22" s="55"/>
      <c r="E22" s="60"/>
      <c r="F22" s="61"/>
      <c r="G22" s="62"/>
      <c r="H22" s="62"/>
      <c r="I22" s="62"/>
      <c r="J22" s="63"/>
    </row>
    <row r="23" spans="1:10" ht="23.25" customHeight="1">
      <c r="A23" s="9"/>
      <c r="B23" s="64" t="s">
        <v>38</v>
      </c>
      <c r="C23" s="54"/>
      <c r="D23" s="55"/>
      <c r="E23" s="65">
        <v>15</v>
      </c>
      <c r="F23" s="61" t="s">
        <v>39</v>
      </c>
      <c r="G23" s="174">
        <v>0</v>
      </c>
      <c r="H23" s="175"/>
      <c r="I23" s="175"/>
      <c r="J23" s="63" t="str">
        <f t="shared" ref="J23:J28" si="0">Mena</f>
        <v>CZK</v>
      </c>
    </row>
    <row r="24" spans="1:10" ht="23.25" customHeight="1">
      <c r="A24" s="9"/>
      <c r="B24" s="64" t="s">
        <v>40</v>
      </c>
      <c r="C24" s="54"/>
      <c r="D24" s="55"/>
      <c r="E24" s="65">
        <f>SazbaDPH1</f>
        <v>15</v>
      </c>
      <c r="F24" s="61" t="s">
        <v>39</v>
      </c>
      <c r="G24" s="176">
        <v>0</v>
      </c>
      <c r="H24" s="177"/>
      <c r="I24" s="177"/>
      <c r="J24" s="63" t="str">
        <f t="shared" si="0"/>
        <v>CZK</v>
      </c>
    </row>
    <row r="25" spans="1:10" ht="23.25" customHeight="1">
      <c r="A25" s="9"/>
      <c r="B25" s="64" t="s">
        <v>41</v>
      </c>
      <c r="C25" s="54"/>
      <c r="D25" s="55"/>
      <c r="E25" s="65">
        <v>21</v>
      </c>
      <c r="F25" s="61" t="s">
        <v>39</v>
      </c>
      <c r="G25" s="174">
        <f>I21</f>
        <v>0</v>
      </c>
      <c r="H25" s="175"/>
      <c r="I25" s="175"/>
      <c r="J25" s="63" t="str">
        <f t="shared" si="0"/>
        <v>CZK</v>
      </c>
    </row>
    <row r="26" spans="1:10" ht="23.25" customHeight="1">
      <c r="A26" s="9"/>
      <c r="B26" s="66" t="s">
        <v>42</v>
      </c>
      <c r="C26" s="67"/>
      <c r="D26" s="42"/>
      <c r="E26" s="68">
        <f>SazbaDPH2</f>
        <v>21</v>
      </c>
      <c r="F26" s="69" t="s">
        <v>39</v>
      </c>
      <c r="G26" s="178">
        <f>ZakladDPHZakl*0.21</f>
        <v>0</v>
      </c>
      <c r="H26" s="179"/>
      <c r="I26" s="179"/>
      <c r="J26" s="70" t="str">
        <f t="shared" si="0"/>
        <v>CZK</v>
      </c>
    </row>
    <row r="27" spans="1:10" ht="23.25" customHeight="1" thickBot="1">
      <c r="A27" s="9"/>
      <c r="B27" s="26" t="s">
        <v>43</v>
      </c>
      <c r="C27" s="71"/>
      <c r="D27" s="72"/>
      <c r="E27" s="71"/>
      <c r="F27" s="73"/>
      <c r="G27" s="180">
        <v>0</v>
      </c>
      <c r="H27" s="180"/>
      <c r="I27" s="180"/>
      <c r="J27" s="74" t="str">
        <f t="shared" si="0"/>
        <v>CZK</v>
      </c>
    </row>
    <row r="28" spans="1:10" ht="27.75" hidden="1" customHeight="1" thickBot="1">
      <c r="A28" s="9"/>
      <c r="B28" s="75" t="s">
        <v>44</v>
      </c>
      <c r="C28" s="76"/>
      <c r="D28" s="76"/>
      <c r="E28" s="77"/>
      <c r="F28" s="78"/>
      <c r="G28" s="181">
        <v>95023</v>
      </c>
      <c r="H28" s="182"/>
      <c r="I28" s="182"/>
      <c r="J28" s="79" t="str">
        <f t="shared" si="0"/>
        <v>CZK</v>
      </c>
    </row>
    <row r="29" spans="1:10" ht="27.75" customHeight="1" thickBot="1">
      <c r="A29" s="9"/>
      <c r="B29" s="75" t="s">
        <v>45</v>
      </c>
      <c r="C29" s="80"/>
      <c r="D29" s="80"/>
      <c r="E29" s="80"/>
      <c r="F29" s="80"/>
      <c r="G29" s="181">
        <f>ZakladDPHZakl+DPHZakl</f>
        <v>0</v>
      </c>
      <c r="H29" s="181"/>
      <c r="I29" s="181"/>
      <c r="J29" s="81" t="s">
        <v>46</v>
      </c>
    </row>
    <row r="30" spans="1:10" ht="12.75" customHeight="1">
      <c r="A30" s="9"/>
      <c r="B30" s="9"/>
      <c r="J30" s="82"/>
    </row>
    <row r="31" spans="1:10" ht="30" customHeight="1">
      <c r="A31" s="9"/>
      <c r="B31" s="9"/>
      <c r="J31" s="82"/>
    </row>
    <row r="32" spans="1:10" ht="18.75" customHeight="1">
      <c r="A32" s="9"/>
      <c r="B32" s="83"/>
      <c r="C32" s="84" t="s">
        <v>47</v>
      </c>
      <c r="D32" s="85"/>
      <c r="E32" s="85"/>
      <c r="F32" s="84" t="s">
        <v>48</v>
      </c>
      <c r="G32" s="85"/>
      <c r="H32" s="86"/>
      <c r="I32" s="85"/>
      <c r="J32" s="82"/>
    </row>
    <row r="33" spans="1:10" ht="47.25" customHeight="1">
      <c r="A33" s="9"/>
      <c r="B33" s="9"/>
      <c r="J33" s="82"/>
    </row>
    <row r="34" spans="1:10" s="88" customFormat="1" ht="18.75" customHeight="1">
      <c r="A34" s="87"/>
      <c r="B34" s="87"/>
      <c r="D34" s="89"/>
      <c r="E34" s="89"/>
      <c r="G34" s="89"/>
      <c r="H34" s="89"/>
      <c r="I34" s="89"/>
      <c r="J34" s="90"/>
    </row>
    <row r="35" spans="1:10" ht="12.75" customHeight="1">
      <c r="A35" s="9"/>
      <c r="B35" s="9"/>
      <c r="D35" s="186" t="s">
        <v>49</v>
      </c>
      <c r="E35" s="186"/>
      <c r="H35" s="91" t="s">
        <v>50</v>
      </c>
      <c r="J35" s="82"/>
    </row>
    <row r="36" spans="1:10" ht="13.5" customHeight="1" thickBot="1">
      <c r="A36" s="92"/>
      <c r="B36" s="92"/>
      <c r="C36" s="93"/>
      <c r="D36" s="93"/>
      <c r="E36" s="93"/>
      <c r="F36" s="93"/>
      <c r="G36" s="93"/>
      <c r="H36" s="93"/>
      <c r="I36" s="93"/>
      <c r="J36" s="94"/>
    </row>
    <row r="37" spans="1:10" ht="27" hidden="1" customHeight="1">
      <c r="B37" s="95" t="s">
        <v>51</v>
      </c>
      <c r="C37" s="96"/>
      <c r="D37" s="96"/>
      <c r="E37" s="96"/>
      <c r="F37" s="97"/>
      <c r="G37" s="97"/>
      <c r="H37" s="97"/>
      <c r="I37" s="97"/>
      <c r="J37" s="96"/>
    </row>
    <row r="38" spans="1:10" ht="25.5" hidden="1" customHeight="1">
      <c r="A38" s="98" t="s">
        <v>52</v>
      </c>
      <c r="B38" s="99" t="s">
        <v>53</v>
      </c>
      <c r="C38" s="100" t="s">
        <v>54</v>
      </c>
      <c r="D38" s="101"/>
      <c r="E38" s="101"/>
      <c r="F38" s="102" t="str">
        <f>B23</f>
        <v>Základ pro sníženou DPH</v>
      </c>
      <c r="G38" s="102" t="str">
        <f>B25</f>
        <v>Základ pro základní DPH</v>
      </c>
      <c r="H38" s="103" t="s">
        <v>55</v>
      </c>
      <c r="I38" s="103" t="s">
        <v>0</v>
      </c>
      <c r="J38" s="104" t="s">
        <v>39</v>
      </c>
    </row>
    <row r="39" spans="1:10" ht="25.5" hidden="1" customHeight="1">
      <c r="A39" s="98">
        <v>1</v>
      </c>
      <c r="B39" s="105"/>
      <c r="C39" s="169"/>
      <c r="D39" s="170"/>
      <c r="E39" s="170"/>
      <c r="F39" s="106">
        <v>0</v>
      </c>
      <c r="G39" s="107">
        <v>95023</v>
      </c>
      <c r="H39" s="108">
        <v>19955</v>
      </c>
      <c r="I39" s="108">
        <v>114978</v>
      </c>
      <c r="J39" s="109">
        <f>IF(CenaCelkemVypocet=0,"",I39/CenaCelkemVypocet*100)</f>
        <v>100</v>
      </c>
    </row>
    <row r="40" spans="1:10" ht="25.5" hidden="1" customHeight="1">
      <c r="A40" s="98"/>
      <c r="B40" s="171" t="s">
        <v>56</v>
      </c>
      <c r="C40" s="172"/>
      <c r="D40" s="172"/>
      <c r="E40" s="173"/>
      <c r="F40" s="110">
        <f>SUMIF(A39:A39,"=1",F39:F39)</f>
        <v>0</v>
      </c>
      <c r="G40" s="111">
        <f>SUMIF(A39:A39,"=1",G39:G39)</f>
        <v>95023</v>
      </c>
      <c r="H40" s="111">
        <f>SUMIF(A39:A39,"=1",H39:H39)</f>
        <v>19955</v>
      </c>
      <c r="I40" s="111">
        <f>SUMIF(A39:A39,"=1",I39:I39)</f>
        <v>114978</v>
      </c>
      <c r="J40" s="112">
        <f>SUMIF(A39:A39,"=1",J39:J39)</f>
        <v>100</v>
      </c>
    </row>
    <row r="42" spans="1:10" ht="55.2" customHeight="1">
      <c r="B42" s="190" t="s">
        <v>86</v>
      </c>
      <c r="C42" s="190"/>
      <c r="D42" s="190"/>
      <c r="E42" s="190"/>
      <c r="F42" s="190"/>
      <c r="G42" s="190"/>
      <c r="H42" s="190"/>
      <c r="I42" s="190"/>
      <c r="J42" s="190"/>
    </row>
    <row r="43" spans="1:10">
      <c r="F43" s="113"/>
      <c r="G43" s="113"/>
      <c r="H43" s="113"/>
      <c r="I43" s="113"/>
      <c r="J43" s="113"/>
    </row>
  </sheetData>
  <mergeCells count="36">
    <mergeCell ref="B42:J42"/>
    <mergeCell ref="B1:J1"/>
    <mergeCell ref="D11:G11"/>
    <mergeCell ref="D12:G12"/>
    <mergeCell ref="D13:G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9:I29"/>
    <mergeCell ref="D35:E35"/>
    <mergeCell ref="C39:E39"/>
    <mergeCell ref="B40:E40"/>
    <mergeCell ref="G23:I23"/>
    <mergeCell ref="G24:I24"/>
    <mergeCell ref="G25:I25"/>
    <mergeCell ref="G26:I26"/>
    <mergeCell ref="G27:I27"/>
    <mergeCell ref="G28:I28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61BA2-99B8-4F9E-ADAD-31A1AD599825}">
  <dimension ref="A1:K135"/>
  <sheetViews>
    <sheetView workbookViewId="0">
      <selection activeCell="L16" sqref="L16"/>
    </sheetView>
  </sheetViews>
  <sheetFormatPr defaultRowHeight="13.8"/>
  <cols>
    <col min="1" max="1" width="1.77734375" style="114" customWidth="1"/>
    <col min="2" max="2" width="15.88671875" style="114" customWidth="1"/>
    <col min="3" max="3" width="5" style="114" customWidth="1"/>
    <col min="4" max="4" width="7.6640625" style="114" customWidth="1"/>
    <col min="5" max="5" width="3.5546875" style="114" customWidth="1"/>
    <col min="6" max="6" width="26.33203125" style="114" customWidth="1"/>
    <col min="7" max="7" width="5.88671875" style="114" customWidth="1"/>
    <col min="8" max="8" width="6.6640625" style="114" customWidth="1"/>
    <col min="9" max="9" width="14.33203125" style="114" customWidth="1"/>
    <col min="10" max="10" width="14.5546875" style="152" customWidth="1"/>
    <col min="11" max="11" width="8.77734375" style="114" customWidth="1"/>
    <col min="12" max="12" width="18" style="114" customWidth="1"/>
    <col min="13" max="1023" width="8.77734375" style="114" customWidth="1"/>
    <col min="1024" max="1024" width="9.77734375" style="114" customWidth="1"/>
    <col min="1025" max="16384" width="8.88671875" style="114"/>
  </cols>
  <sheetData>
    <row r="1" spans="1:11" ht="12.75" customHeight="1">
      <c r="A1" s="204"/>
      <c r="B1" s="200" t="s">
        <v>57</v>
      </c>
      <c r="C1" s="200"/>
      <c r="D1" s="200"/>
      <c r="E1" s="200"/>
      <c r="F1" s="200"/>
      <c r="G1" s="200" t="s">
        <v>58</v>
      </c>
      <c r="H1" s="200" t="s">
        <v>59</v>
      </c>
      <c r="I1" s="201" t="s">
        <v>60</v>
      </c>
      <c r="J1" s="202" t="s">
        <v>44</v>
      </c>
    </row>
    <row r="2" spans="1:11" ht="14.7" customHeight="1">
      <c r="A2" s="204"/>
      <c r="B2" s="200"/>
      <c r="C2" s="200"/>
      <c r="D2" s="200"/>
      <c r="E2" s="200"/>
      <c r="F2" s="200"/>
      <c r="G2" s="200"/>
      <c r="H2" s="200"/>
      <c r="I2" s="201"/>
      <c r="J2" s="202"/>
    </row>
    <row r="3" spans="1:11" ht="14.7" customHeight="1">
      <c r="A3" s="115"/>
      <c r="B3" s="116" t="s">
        <v>87</v>
      </c>
      <c r="C3" s="116"/>
      <c r="D3" s="116"/>
      <c r="E3" s="116"/>
      <c r="F3" s="117"/>
      <c r="G3" s="118" t="s">
        <v>61</v>
      </c>
      <c r="H3" s="119">
        <v>12</v>
      </c>
      <c r="I3" s="120"/>
      <c r="J3" s="121"/>
      <c r="K3" s="122"/>
    </row>
    <row r="4" spans="1:11" ht="14.7" customHeight="1">
      <c r="A4" s="115"/>
      <c r="B4" s="123" t="s">
        <v>88</v>
      </c>
      <c r="C4" s="123"/>
      <c r="D4" s="123"/>
      <c r="E4" s="123"/>
      <c r="F4" s="124"/>
      <c r="G4" s="125" t="s">
        <v>61</v>
      </c>
      <c r="H4" s="126">
        <v>13</v>
      </c>
      <c r="I4" s="127"/>
      <c r="J4" s="128"/>
      <c r="K4" s="122"/>
    </row>
    <row r="5" spans="1:11" ht="14.7" customHeight="1">
      <c r="A5" s="115"/>
      <c r="B5" s="123" t="s">
        <v>62</v>
      </c>
      <c r="C5" s="123"/>
      <c r="D5" s="123"/>
      <c r="E5" s="123"/>
      <c r="F5" s="124"/>
      <c r="G5" s="125" t="s">
        <v>61</v>
      </c>
      <c r="H5" s="126">
        <v>39</v>
      </c>
      <c r="I5" s="127"/>
      <c r="J5" s="128"/>
      <c r="K5" s="122"/>
    </row>
    <row r="6" spans="1:11" ht="14.7" customHeight="1">
      <c r="A6" s="115"/>
      <c r="B6" s="123" t="s">
        <v>63</v>
      </c>
      <c r="C6" s="123"/>
      <c r="D6" s="123"/>
      <c r="E6" s="123"/>
      <c r="F6" s="124"/>
      <c r="G6" s="125" t="s">
        <v>61</v>
      </c>
      <c r="H6" s="126">
        <v>12</v>
      </c>
      <c r="I6" s="127"/>
      <c r="J6" s="128"/>
      <c r="K6" s="122"/>
    </row>
    <row r="7" spans="1:11" ht="14.7" customHeight="1">
      <c r="A7" s="115"/>
      <c r="B7" s="123" t="s">
        <v>64</v>
      </c>
      <c r="C7" s="123"/>
      <c r="D7" s="123"/>
      <c r="E7" s="123"/>
      <c r="F7" s="124"/>
      <c r="G7" s="125" t="s">
        <v>61</v>
      </c>
      <c r="H7" s="126">
        <v>24</v>
      </c>
      <c r="I7" s="127"/>
      <c r="J7" s="128"/>
      <c r="K7" s="122"/>
    </row>
    <row r="8" spans="1:11" ht="14.7" customHeight="1">
      <c r="A8" s="115"/>
      <c r="B8" s="123" t="s">
        <v>65</v>
      </c>
      <c r="C8" s="123"/>
      <c r="D8" s="123"/>
      <c r="E8" s="123"/>
      <c r="F8" s="124"/>
      <c r="G8" s="125" t="s">
        <v>61</v>
      </c>
      <c r="H8" s="126">
        <v>48</v>
      </c>
      <c r="I8" s="127"/>
      <c r="J8" s="128"/>
      <c r="K8" s="122"/>
    </row>
    <row r="9" spans="1:11" ht="14.7" customHeight="1">
      <c r="A9" s="115"/>
      <c r="B9" s="203" t="s">
        <v>89</v>
      </c>
      <c r="C9" s="203"/>
      <c r="D9" s="203"/>
      <c r="E9" s="203"/>
      <c r="F9" s="203"/>
      <c r="G9" s="125" t="s">
        <v>61</v>
      </c>
      <c r="H9" s="126">
        <v>1</v>
      </c>
      <c r="I9" s="127"/>
      <c r="J9" s="128"/>
      <c r="K9" s="122"/>
    </row>
    <row r="10" spans="1:11" ht="25.2" customHeight="1">
      <c r="A10" s="115"/>
      <c r="B10" s="203"/>
      <c r="C10" s="203"/>
      <c r="D10" s="203"/>
      <c r="E10" s="203"/>
      <c r="F10" s="203"/>
      <c r="G10" s="125"/>
      <c r="H10" s="126"/>
      <c r="I10" s="127"/>
      <c r="J10" s="129"/>
      <c r="K10" s="122"/>
    </row>
    <row r="11" spans="1:11" ht="14.7" customHeight="1">
      <c r="A11" s="115"/>
      <c r="B11" s="123"/>
      <c r="C11" s="123"/>
      <c r="D11" s="123"/>
      <c r="E11" s="123"/>
      <c r="F11" s="124"/>
      <c r="G11" s="125"/>
      <c r="H11" s="126"/>
      <c r="I11" s="127"/>
      <c r="J11" s="128"/>
      <c r="K11" s="122"/>
    </row>
    <row r="12" spans="1:11" ht="14.7" customHeight="1">
      <c r="A12" s="115"/>
      <c r="B12" s="203" t="s">
        <v>66</v>
      </c>
      <c r="C12" s="203"/>
      <c r="D12" s="203"/>
      <c r="E12" s="203"/>
      <c r="F12" s="203"/>
      <c r="G12" s="125" t="s">
        <v>11</v>
      </c>
      <c r="H12" s="126">
        <v>28</v>
      </c>
      <c r="I12" s="127"/>
      <c r="J12" s="128"/>
      <c r="K12" s="122"/>
    </row>
    <row r="13" spans="1:11" ht="25.8" customHeight="1">
      <c r="A13" s="115"/>
      <c r="B13" s="203"/>
      <c r="C13" s="203"/>
      <c r="D13" s="203"/>
      <c r="E13" s="203"/>
      <c r="F13" s="203"/>
      <c r="G13" s="125"/>
      <c r="H13" s="126"/>
      <c r="I13" s="127"/>
      <c r="J13" s="128"/>
      <c r="K13" s="122"/>
    </row>
    <row r="14" spans="1:11" ht="14.7" customHeight="1">
      <c r="A14" s="115"/>
      <c r="B14" s="123" t="s">
        <v>67</v>
      </c>
      <c r="C14" s="123"/>
      <c r="D14" s="123"/>
      <c r="E14" s="123"/>
      <c r="F14" s="124"/>
      <c r="G14" s="125" t="s">
        <v>61</v>
      </c>
      <c r="H14" s="126">
        <v>1</v>
      </c>
      <c r="I14" s="127"/>
      <c r="J14" s="128"/>
      <c r="K14" s="122"/>
    </row>
    <row r="15" spans="1:11" ht="14.7" customHeight="1">
      <c r="A15" s="115"/>
      <c r="B15" s="123" t="s">
        <v>68</v>
      </c>
      <c r="C15" s="123"/>
      <c r="D15" s="123"/>
      <c r="E15" s="123"/>
      <c r="F15" s="124"/>
      <c r="G15" s="125" t="s">
        <v>11</v>
      </c>
      <c r="H15" s="126">
        <v>28</v>
      </c>
      <c r="I15" s="127"/>
      <c r="J15" s="128"/>
      <c r="K15" s="122"/>
    </row>
    <row r="16" spans="1:11" ht="14.7" customHeight="1">
      <c r="A16" s="115"/>
      <c r="B16" s="123" t="s">
        <v>69</v>
      </c>
      <c r="C16" s="123"/>
      <c r="D16" s="123"/>
      <c r="E16" s="123"/>
      <c r="F16" s="124"/>
      <c r="G16" s="125" t="s">
        <v>13</v>
      </c>
      <c r="H16" s="126">
        <v>1</v>
      </c>
      <c r="I16" s="127"/>
      <c r="J16" s="128"/>
      <c r="K16" s="122"/>
    </row>
    <row r="17" spans="1:11" ht="14.7" customHeight="1">
      <c r="A17" s="115"/>
      <c r="B17" s="123" t="s">
        <v>70</v>
      </c>
      <c r="C17" s="123"/>
      <c r="D17" s="123"/>
      <c r="E17" s="123"/>
      <c r="F17" s="124"/>
      <c r="G17" s="125" t="s">
        <v>61</v>
      </c>
      <c r="H17" s="126">
        <v>28</v>
      </c>
      <c r="I17" s="127"/>
      <c r="J17" s="128"/>
      <c r="K17" s="122"/>
    </row>
    <row r="18" spans="1:11" ht="14.7" customHeight="1">
      <c r="A18" s="115"/>
      <c r="B18" s="203" t="s">
        <v>71</v>
      </c>
      <c r="C18" s="203"/>
      <c r="D18" s="203"/>
      <c r="E18" s="203"/>
      <c r="F18" s="203"/>
      <c r="G18" s="125" t="s">
        <v>13</v>
      </c>
      <c r="H18" s="126">
        <v>1</v>
      </c>
      <c r="I18" s="127"/>
      <c r="J18" s="128"/>
      <c r="K18" s="122"/>
    </row>
    <row r="19" spans="1:11" ht="39" customHeight="1">
      <c r="A19" s="115"/>
      <c r="B19" s="203"/>
      <c r="C19" s="203"/>
      <c r="D19" s="203"/>
      <c r="E19" s="203"/>
      <c r="F19" s="203"/>
      <c r="G19" s="125"/>
      <c r="H19" s="126"/>
      <c r="I19" s="127"/>
      <c r="J19" s="128"/>
      <c r="K19" s="122"/>
    </row>
    <row r="20" spans="1:11" ht="14.7" customHeight="1">
      <c r="A20" s="115"/>
      <c r="B20" s="123"/>
      <c r="C20" s="123"/>
      <c r="D20" s="123"/>
      <c r="E20" s="123"/>
      <c r="F20" s="124"/>
      <c r="G20" s="125"/>
      <c r="H20" s="126"/>
      <c r="I20" s="127"/>
      <c r="J20" s="129">
        <f>J18+J17+J16+J15+J14+J12</f>
        <v>0</v>
      </c>
      <c r="K20" s="122"/>
    </row>
    <row r="21" spans="1:11" ht="14.7" customHeight="1">
      <c r="A21" s="115"/>
      <c r="B21" s="123"/>
      <c r="C21" s="123"/>
      <c r="D21" s="123"/>
      <c r="E21" s="123"/>
      <c r="F21" s="124"/>
      <c r="G21" s="125"/>
      <c r="H21" s="126"/>
      <c r="I21" s="127"/>
      <c r="J21" s="129"/>
      <c r="K21" s="122"/>
    </row>
    <row r="22" spans="1:11" ht="14.7" customHeight="1">
      <c r="A22" s="115"/>
      <c r="B22" s="130" t="s">
        <v>72</v>
      </c>
      <c r="C22" s="123"/>
      <c r="D22" s="123"/>
      <c r="E22" s="123"/>
      <c r="F22" s="124"/>
      <c r="G22" s="131"/>
      <c r="H22" s="132"/>
      <c r="I22" s="133"/>
      <c r="J22" s="134">
        <f>J20+J10</f>
        <v>0</v>
      </c>
      <c r="K22" s="122"/>
    </row>
    <row r="23" spans="1:11" ht="14.7" customHeight="1">
      <c r="A23" s="115"/>
      <c r="B23" s="130" t="s">
        <v>73</v>
      </c>
      <c r="C23" s="123"/>
      <c r="D23" s="123"/>
      <c r="E23" s="123"/>
      <c r="F23" s="124"/>
      <c r="G23" s="131"/>
      <c r="H23" s="132"/>
      <c r="I23" s="133"/>
      <c r="J23" s="135">
        <f>J24-J22</f>
        <v>0</v>
      </c>
      <c r="K23" s="122"/>
    </row>
    <row r="24" spans="1:11" ht="14.7" customHeight="1">
      <c r="A24" s="115"/>
      <c r="B24" s="136" t="s">
        <v>74</v>
      </c>
      <c r="C24" s="137"/>
      <c r="D24" s="137"/>
      <c r="E24" s="137"/>
      <c r="F24" s="138"/>
      <c r="G24" s="139"/>
      <c r="H24" s="140"/>
      <c r="I24" s="141"/>
      <c r="J24" s="142">
        <f>J22*1.21</f>
        <v>0</v>
      </c>
      <c r="K24" s="122"/>
    </row>
    <row r="25" spans="1:11" ht="14.7" customHeight="1">
      <c r="A25" s="143"/>
      <c r="B25" s="144"/>
      <c r="C25" s="144"/>
      <c r="D25" s="144"/>
      <c r="E25" s="144"/>
      <c r="F25" s="144"/>
      <c r="G25" s="145"/>
      <c r="H25" s="146"/>
      <c r="I25" s="147"/>
      <c r="J25" s="145"/>
    </row>
    <row r="26" spans="1:11" ht="14.7" customHeight="1">
      <c r="A26" s="143"/>
      <c r="B26" s="144"/>
      <c r="C26" s="144"/>
      <c r="D26" s="144"/>
      <c r="E26" s="144"/>
      <c r="F26" s="144"/>
      <c r="G26" s="145"/>
      <c r="H26" s="146"/>
      <c r="I26" s="147"/>
      <c r="J26" s="145"/>
    </row>
    <row r="27" spans="1:11" ht="14.7" customHeight="1">
      <c r="A27" s="143"/>
      <c r="B27" s="144"/>
      <c r="C27" s="144"/>
      <c r="D27" s="144"/>
      <c r="E27" s="144"/>
      <c r="F27" s="144"/>
      <c r="G27" s="145"/>
      <c r="H27" s="146"/>
      <c r="I27" s="147"/>
      <c r="J27" s="145"/>
    </row>
    <row r="28" spans="1:11" ht="14.7" customHeight="1">
      <c r="A28" s="143"/>
      <c r="B28" s="144"/>
      <c r="C28" s="144"/>
      <c r="D28" s="144"/>
      <c r="E28" s="144"/>
      <c r="F28" s="144"/>
      <c r="G28" s="145"/>
      <c r="H28" s="146"/>
      <c r="I28" s="147"/>
      <c r="J28" s="145"/>
    </row>
    <row r="29" spans="1:11" ht="14.7" customHeight="1">
      <c r="A29" s="143"/>
      <c r="B29" s="144"/>
      <c r="C29" s="144"/>
      <c r="D29" s="144"/>
      <c r="E29" s="144"/>
      <c r="F29" s="144"/>
      <c r="G29" s="145"/>
      <c r="H29" s="146"/>
      <c r="I29" s="147"/>
      <c r="J29" s="145"/>
    </row>
    <row r="30" spans="1:11" ht="14.7" customHeight="1">
      <c r="A30" s="143"/>
      <c r="B30" s="144"/>
      <c r="C30" s="144"/>
      <c r="D30" s="144"/>
      <c r="E30" s="144"/>
      <c r="F30" s="144"/>
      <c r="G30" s="145"/>
      <c r="H30" s="146"/>
      <c r="I30" s="147"/>
      <c r="J30" s="145"/>
    </row>
    <row r="31" spans="1:11" ht="14.7" customHeight="1">
      <c r="A31" s="143"/>
      <c r="B31" s="144"/>
      <c r="C31" s="144"/>
      <c r="D31" s="144"/>
      <c r="E31" s="144"/>
      <c r="F31" s="144"/>
      <c r="G31" s="145"/>
      <c r="H31" s="146"/>
      <c r="I31" s="147"/>
      <c r="J31" s="145"/>
    </row>
    <row r="32" spans="1:11" ht="14.7" customHeight="1">
      <c r="A32" s="143"/>
      <c r="B32" s="144"/>
      <c r="C32" s="144"/>
      <c r="D32" s="144"/>
      <c r="E32" s="144"/>
      <c r="F32" s="144"/>
      <c r="G32" s="145"/>
      <c r="H32" s="146"/>
      <c r="I32" s="147"/>
      <c r="J32" s="145"/>
    </row>
    <row r="33" spans="1:10" ht="14.7" customHeight="1">
      <c r="A33" s="143"/>
      <c r="B33" s="144"/>
      <c r="C33" s="144"/>
      <c r="D33" s="144"/>
      <c r="E33" s="148"/>
      <c r="F33" s="149"/>
      <c r="G33" s="145"/>
      <c r="H33" s="146"/>
      <c r="I33" s="147"/>
      <c r="J33" s="145"/>
    </row>
    <row r="34" spans="1:10" ht="14.7" customHeight="1">
      <c r="A34" s="143"/>
      <c r="D34" s="123"/>
      <c r="E34" s="123"/>
      <c r="F34" s="123"/>
      <c r="G34" s="123"/>
      <c r="H34" s="123"/>
      <c r="I34" s="123"/>
      <c r="J34" s="150"/>
    </row>
    <row r="35" spans="1:10" ht="14.7" customHeight="1">
      <c r="A35" s="143"/>
      <c r="C35" s="114" t="s">
        <v>1</v>
      </c>
      <c r="D35" s="144"/>
      <c r="E35" s="148"/>
      <c r="F35" s="149"/>
      <c r="G35" s="145"/>
      <c r="H35" s="146"/>
      <c r="I35" s="147"/>
      <c r="J35" s="145"/>
    </row>
    <row r="36" spans="1:10" ht="14.7" customHeight="1">
      <c r="A36" s="143"/>
      <c r="B36" s="144"/>
      <c r="C36" s="144"/>
      <c r="D36" s="144"/>
      <c r="E36" s="148"/>
      <c r="F36" s="149"/>
      <c r="G36" s="145"/>
      <c r="H36" s="146"/>
      <c r="I36" s="147"/>
      <c r="J36" s="145"/>
    </row>
    <row r="37" spans="1:10" ht="14.7" customHeight="1">
      <c r="A37" s="143"/>
      <c r="B37" s="144"/>
      <c r="C37" s="144"/>
      <c r="D37" s="144"/>
      <c r="E37" s="148"/>
      <c r="F37" s="149"/>
      <c r="G37" s="145"/>
      <c r="H37" s="146"/>
      <c r="I37" s="147"/>
      <c r="J37" s="145"/>
    </row>
    <row r="38" spans="1:10" ht="14.7" customHeight="1">
      <c r="A38" s="143"/>
      <c r="B38" s="144"/>
      <c r="C38" s="144"/>
      <c r="D38" s="144"/>
      <c r="E38" s="148"/>
      <c r="F38" s="149"/>
      <c r="G38" s="145"/>
      <c r="H38" s="146"/>
      <c r="I38" s="147"/>
      <c r="J38" s="145"/>
    </row>
    <row r="39" spans="1:10" ht="14.7" customHeight="1">
      <c r="A39" s="143"/>
      <c r="B39" s="144"/>
      <c r="C39" s="144"/>
      <c r="D39" s="144"/>
      <c r="E39" s="148"/>
      <c r="F39" s="149"/>
      <c r="G39" s="145"/>
      <c r="H39" s="146"/>
      <c r="I39" s="147"/>
      <c r="J39" s="145"/>
    </row>
    <row r="40" spans="1:10" ht="14.7" customHeight="1">
      <c r="A40" s="144"/>
      <c r="B40" s="144"/>
      <c r="C40" s="144"/>
      <c r="D40" s="144"/>
      <c r="E40" s="148"/>
      <c r="F40" s="149"/>
      <c r="G40" s="145"/>
      <c r="H40" s="146"/>
      <c r="I40" s="147"/>
      <c r="J40" s="145"/>
    </row>
    <row r="41" spans="1:10" ht="14.7" customHeight="1">
      <c r="A41" s="143"/>
      <c r="B41" s="144"/>
      <c r="C41" s="144"/>
      <c r="D41" s="144"/>
      <c r="E41" s="148"/>
      <c r="F41" s="149"/>
      <c r="G41" s="145"/>
      <c r="H41" s="146"/>
      <c r="I41" s="147"/>
      <c r="J41" s="145"/>
    </row>
    <row r="42" spans="1:10" ht="14.7" customHeight="1">
      <c r="A42" s="143"/>
      <c r="B42" s="144"/>
      <c r="C42" s="144"/>
      <c r="D42" s="144"/>
      <c r="E42" s="148"/>
      <c r="F42" s="149"/>
      <c r="G42" s="145"/>
      <c r="H42" s="146"/>
      <c r="I42" s="147"/>
      <c r="J42" s="145"/>
    </row>
    <row r="43" spans="1:10" ht="14.7" customHeight="1">
      <c r="A43" s="143"/>
      <c r="B43" s="144"/>
      <c r="C43" s="144"/>
      <c r="D43" s="144"/>
      <c r="E43" s="148"/>
      <c r="F43" s="149"/>
      <c r="G43" s="145"/>
      <c r="H43" s="146"/>
      <c r="I43" s="147"/>
      <c r="J43" s="145"/>
    </row>
    <row r="44" spans="1:10" ht="14.7" customHeight="1">
      <c r="A44" s="143"/>
      <c r="B44" s="144"/>
      <c r="C44" s="144"/>
      <c r="D44" s="144"/>
      <c r="E44" s="148"/>
      <c r="F44" s="149"/>
      <c r="G44" s="145"/>
      <c r="H44" s="146"/>
      <c r="I44" s="147"/>
      <c r="J44" s="145"/>
    </row>
    <row r="45" spans="1:10" ht="14.7" customHeight="1">
      <c r="A45" s="143"/>
      <c r="B45" s="144"/>
      <c r="C45" s="144"/>
      <c r="D45" s="144"/>
      <c r="E45" s="148"/>
      <c r="F45" s="149"/>
      <c r="G45" s="145"/>
      <c r="H45" s="146"/>
      <c r="I45" s="147"/>
      <c r="J45" s="145"/>
    </row>
    <row r="46" spans="1:10" ht="14.7" customHeight="1">
      <c r="A46" s="143"/>
      <c r="B46" s="144"/>
      <c r="C46" s="144"/>
      <c r="D46" s="144"/>
      <c r="E46" s="148"/>
      <c r="F46" s="149"/>
      <c r="G46" s="145"/>
      <c r="H46" s="146"/>
      <c r="I46" s="147"/>
      <c r="J46" s="145"/>
    </row>
    <row r="47" spans="1:10" ht="14.7" customHeight="1">
      <c r="A47" s="143"/>
      <c r="B47" s="144"/>
      <c r="C47" s="144"/>
      <c r="D47" s="144"/>
      <c r="E47" s="148"/>
      <c r="F47" s="149"/>
      <c r="G47" s="145"/>
      <c r="H47" s="146"/>
      <c r="I47" s="147"/>
      <c r="J47" s="145"/>
    </row>
    <row r="48" spans="1:10" ht="14.7" customHeight="1">
      <c r="A48" s="143"/>
      <c r="B48" s="144"/>
      <c r="C48" s="144"/>
      <c r="D48" s="144"/>
      <c r="E48" s="148"/>
      <c r="F48" s="149"/>
      <c r="G48" s="145"/>
      <c r="H48" s="146"/>
      <c r="I48" s="147"/>
      <c r="J48" s="145"/>
    </row>
    <row r="49" spans="1:10" ht="14.7" customHeight="1">
      <c r="A49" s="143"/>
      <c r="B49" s="144"/>
      <c r="C49" s="144"/>
      <c r="D49" s="144"/>
      <c r="E49" s="148"/>
      <c r="F49" s="149"/>
      <c r="G49" s="145"/>
      <c r="H49" s="146"/>
      <c r="I49" s="147"/>
      <c r="J49" s="145"/>
    </row>
    <row r="50" spans="1:10" ht="14.7" customHeight="1">
      <c r="A50" s="143"/>
      <c r="B50" s="144"/>
      <c r="C50" s="144"/>
      <c r="D50" s="144"/>
      <c r="E50" s="148"/>
      <c r="F50" s="149"/>
      <c r="G50" s="145"/>
      <c r="H50" s="146"/>
      <c r="I50" s="147"/>
      <c r="J50" s="145"/>
    </row>
    <row r="51" spans="1:10" ht="14.7" customHeight="1">
      <c r="A51" s="143"/>
      <c r="B51" s="144"/>
      <c r="C51" s="144"/>
      <c r="D51" s="144"/>
      <c r="E51" s="148"/>
      <c r="F51" s="149"/>
      <c r="G51" s="145"/>
      <c r="H51" s="146"/>
      <c r="I51" s="147"/>
      <c r="J51" s="145"/>
    </row>
    <row r="52" spans="1:10" ht="14.7" customHeight="1">
      <c r="A52" s="143"/>
      <c r="B52" s="144"/>
      <c r="C52" s="144"/>
      <c r="D52" s="144"/>
      <c r="E52" s="148"/>
      <c r="F52" s="149"/>
      <c r="G52" s="145"/>
      <c r="H52" s="146"/>
      <c r="I52" s="147"/>
      <c r="J52" s="145"/>
    </row>
    <row r="53" spans="1:10" ht="14.7" customHeight="1">
      <c r="A53" s="143"/>
      <c r="B53" s="144"/>
      <c r="C53" s="144"/>
      <c r="D53" s="144"/>
      <c r="E53" s="148"/>
      <c r="F53" s="149"/>
      <c r="G53" s="145"/>
      <c r="H53" s="146"/>
      <c r="I53" s="147"/>
      <c r="J53" s="145"/>
    </row>
    <row r="54" spans="1:10" ht="14.7" customHeight="1">
      <c r="A54" s="143"/>
      <c r="B54" s="144"/>
      <c r="C54" s="144"/>
      <c r="D54" s="144"/>
      <c r="E54" s="148"/>
      <c r="F54" s="149"/>
      <c r="G54" s="145"/>
      <c r="H54" s="146"/>
      <c r="I54" s="147"/>
      <c r="J54" s="145"/>
    </row>
    <row r="55" spans="1:10" ht="14.7" customHeight="1">
      <c r="A55" s="143"/>
      <c r="B55" s="144"/>
      <c r="C55" s="123"/>
      <c r="D55" s="123"/>
      <c r="E55" s="123"/>
      <c r="F55" s="123"/>
      <c r="G55" s="123"/>
      <c r="H55" s="123"/>
      <c r="I55" s="123"/>
      <c r="J55" s="150"/>
    </row>
    <row r="56" spans="1:10" ht="14.7" customHeight="1">
      <c r="A56" s="143"/>
      <c r="B56" s="123"/>
      <c r="C56" s="123"/>
      <c r="D56" s="123"/>
      <c r="E56" s="123"/>
      <c r="F56" s="123"/>
      <c r="G56" s="123"/>
      <c r="H56" s="123"/>
      <c r="I56" s="123"/>
      <c r="J56" s="150"/>
    </row>
    <row r="57" spans="1:10" ht="14.7" customHeight="1">
      <c r="A57" s="143"/>
      <c r="B57" s="123"/>
      <c r="C57" s="123"/>
      <c r="D57" s="123"/>
      <c r="E57" s="123"/>
      <c r="F57" s="123"/>
      <c r="G57" s="123"/>
      <c r="H57" s="123"/>
      <c r="I57" s="123"/>
      <c r="J57" s="150"/>
    </row>
    <row r="58" spans="1:10" ht="14.7" customHeight="1">
      <c r="A58" s="143"/>
      <c r="B58" s="151"/>
      <c r="C58" s="123"/>
      <c r="D58" s="123"/>
      <c r="E58" s="123"/>
      <c r="F58" s="123"/>
      <c r="G58" s="123"/>
      <c r="H58" s="123"/>
      <c r="I58" s="123"/>
      <c r="J58" s="150"/>
    </row>
    <row r="59" spans="1:10" ht="14.7" customHeight="1">
      <c r="A59" s="143"/>
      <c r="B59" s="144"/>
      <c r="C59" s="123"/>
      <c r="D59" s="123"/>
      <c r="E59" s="123"/>
      <c r="F59" s="123"/>
      <c r="G59" s="123"/>
      <c r="H59" s="123"/>
      <c r="I59" s="123"/>
      <c r="J59" s="150"/>
    </row>
    <row r="60" spans="1:10" ht="14.7" customHeight="1">
      <c r="A60" s="143"/>
      <c r="B60" s="144"/>
      <c r="C60" s="123"/>
      <c r="D60" s="123"/>
      <c r="E60" s="123"/>
      <c r="F60" s="123"/>
      <c r="G60" s="123"/>
      <c r="H60" s="123"/>
      <c r="I60" s="123"/>
      <c r="J60" s="150"/>
    </row>
    <row r="61" spans="1:10" ht="14.7" customHeight="1">
      <c r="A61" s="144"/>
      <c r="B61" s="144"/>
      <c r="C61" s="123"/>
      <c r="D61" s="123"/>
      <c r="E61" s="123"/>
      <c r="F61" s="123"/>
      <c r="G61" s="123"/>
      <c r="H61" s="123"/>
      <c r="I61" s="123"/>
      <c r="J61" s="150"/>
    </row>
    <row r="62" spans="1:10" ht="14.7" customHeight="1">
      <c r="A62" s="123"/>
      <c r="B62" s="144"/>
      <c r="C62" s="123"/>
      <c r="D62" s="123"/>
      <c r="E62" s="123"/>
      <c r="F62" s="123"/>
      <c r="G62" s="123"/>
      <c r="H62" s="123"/>
      <c r="I62" s="123"/>
      <c r="J62" s="150"/>
    </row>
    <row r="63" spans="1:10" ht="14.7" customHeight="1">
      <c r="A63" s="123"/>
      <c r="B63" s="123"/>
      <c r="C63" s="123"/>
      <c r="D63" s="123"/>
      <c r="E63" s="123"/>
      <c r="F63" s="123"/>
      <c r="G63" s="123"/>
      <c r="H63" s="123"/>
      <c r="I63" s="123"/>
      <c r="J63" s="150"/>
    </row>
    <row r="64" spans="1:10" ht="14.7" customHeight="1">
      <c r="A64" s="123"/>
      <c r="B64" s="123"/>
      <c r="C64" s="123"/>
      <c r="D64" s="123"/>
      <c r="E64" s="123"/>
      <c r="F64" s="123"/>
      <c r="G64" s="123"/>
      <c r="H64" s="123"/>
      <c r="I64" s="123"/>
      <c r="J64" s="150"/>
    </row>
    <row r="65" spans="1:10" ht="14.7" customHeight="1">
      <c r="A65" s="123"/>
      <c r="B65" s="123"/>
      <c r="C65" s="123"/>
      <c r="D65" s="123"/>
      <c r="E65" s="123"/>
      <c r="F65" s="123"/>
      <c r="G65" s="123"/>
      <c r="H65" s="123"/>
      <c r="I65" s="123"/>
      <c r="J65" s="150"/>
    </row>
    <row r="66" spans="1:10" ht="14.7" customHeight="1">
      <c r="A66" s="123"/>
      <c r="B66" s="123"/>
      <c r="C66" s="123"/>
      <c r="D66" s="123"/>
      <c r="E66" s="123"/>
      <c r="F66" s="123"/>
      <c r="G66" s="123"/>
      <c r="H66" s="123"/>
      <c r="I66" s="123"/>
      <c r="J66" s="150"/>
    </row>
    <row r="67" spans="1:10" ht="14.7" customHeight="1">
      <c r="A67" s="123"/>
      <c r="B67" s="123"/>
      <c r="C67" s="123"/>
      <c r="D67" s="123"/>
      <c r="E67" s="123"/>
      <c r="F67" s="123"/>
      <c r="G67" s="123"/>
      <c r="H67" s="123"/>
      <c r="I67" s="123"/>
      <c r="J67" s="150"/>
    </row>
    <row r="68" spans="1:10" ht="14.7" customHeight="1">
      <c r="A68" s="123"/>
      <c r="B68" s="123"/>
      <c r="C68" s="123"/>
      <c r="D68" s="123"/>
      <c r="E68" s="123"/>
      <c r="F68" s="123"/>
      <c r="G68" s="123"/>
      <c r="H68" s="123"/>
      <c r="I68" s="123"/>
      <c r="J68" s="150"/>
    </row>
    <row r="69" spans="1:10" ht="14.7" customHeight="1">
      <c r="A69" s="123"/>
      <c r="B69" s="123"/>
      <c r="C69" s="123"/>
      <c r="D69" s="123"/>
      <c r="E69" s="123"/>
      <c r="F69" s="123"/>
      <c r="G69" s="123"/>
      <c r="H69" s="123"/>
      <c r="I69" s="123"/>
      <c r="J69" s="150"/>
    </row>
    <row r="70" spans="1:10" ht="14.7" customHeight="1">
      <c r="A70" s="123"/>
      <c r="B70" s="123"/>
      <c r="C70" s="123"/>
      <c r="D70" s="123"/>
      <c r="E70" s="123"/>
      <c r="F70" s="123"/>
      <c r="G70" s="123"/>
      <c r="H70" s="123"/>
      <c r="I70" s="123"/>
      <c r="J70" s="150"/>
    </row>
    <row r="71" spans="1:10" ht="14.7" customHeight="1">
      <c r="A71" s="123"/>
      <c r="B71" s="123"/>
      <c r="C71" s="123"/>
      <c r="D71" s="123"/>
      <c r="E71" s="123"/>
      <c r="F71" s="123"/>
      <c r="G71" s="123"/>
      <c r="H71" s="123"/>
      <c r="I71" s="123"/>
      <c r="J71" s="150"/>
    </row>
    <row r="72" spans="1:10" ht="14.7" customHeight="1">
      <c r="A72" s="123"/>
      <c r="B72" s="123"/>
      <c r="C72" s="123"/>
      <c r="D72" s="123"/>
      <c r="E72" s="123"/>
      <c r="F72" s="123"/>
      <c r="G72" s="123"/>
      <c r="H72" s="123"/>
      <c r="I72" s="123"/>
      <c r="J72" s="150"/>
    </row>
    <row r="73" spans="1:10" ht="14.7" customHeight="1">
      <c r="A73" s="123"/>
      <c r="B73" s="123"/>
      <c r="C73" s="123"/>
      <c r="D73" s="123"/>
      <c r="E73" s="123"/>
      <c r="F73" s="123"/>
      <c r="G73" s="123"/>
      <c r="H73" s="123"/>
      <c r="I73" s="123"/>
      <c r="J73" s="150"/>
    </row>
    <row r="74" spans="1:10" ht="14.7" customHeight="1">
      <c r="A74" s="123"/>
      <c r="B74" s="123"/>
      <c r="C74" s="123"/>
      <c r="D74" s="123"/>
      <c r="E74" s="123"/>
      <c r="F74" s="123"/>
      <c r="G74" s="123"/>
      <c r="H74" s="123"/>
      <c r="I74" s="123"/>
      <c r="J74" s="150"/>
    </row>
    <row r="75" spans="1:10" ht="14.7" customHeight="1">
      <c r="A75" s="123"/>
      <c r="B75" s="123"/>
      <c r="C75" s="123"/>
      <c r="D75" s="123"/>
      <c r="E75" s="123"/>
      <c r="F75" s="123"/>
      <c r="G75" s="123"/>
      <c r="H75" s="123"/>
      <c r="I75" s="123"/>
      <c r="J75" s="150"/>
    </row>
    <row r="76" spans="1:10" ht="14.7" customHeight="1">
      <c r="A76" s="123"/>
      <c r="B76" s="123"/>
      <c r="C76" s="123"/>
      <c r="D76" s="123"/>
      <c r="E76" s="123"/>
      <c r="F76" s="123"/>
      <c r="G76" s="123"/>
      <c r="H76" s="123"/>
      <c r="I76" s="123"/>
      <c r="J76" s="150"/>
    </row>
    <row r="77" spans="1:10" ht="14.7" customHeight="1">
      <c r="A77" s="123"/>
      <c r="B77" s="123"/>
      <c r="C77" s="123"/>
      <c r="D77" s="123"/>
      <c r="E77" s="123"/>
      <c r="F77" s="123"/>
      <c r="G77" s="123"/>
      <c r="H77" s="123"/>
      <c r="I77" s="123"/>
      <c r="J77" s="150"/>
    </row>
    <row r="78" spans="1:10" ht="14.7" customHeight="1">
      <c r="A78" s="123"/>
      <c r="B78" s="123"/>
      <c r="C78" s="123"/>
      <c r="D78" s="123"/>
      <c r="E78" s="123"/>
      <c r="F78" s="123"/>
      <c r="G78" s="123"/>
      <c r="H78" s="123"/>
      <c r="I78" s="123"/>
      <c r="J78" s="150"/>
    </row>
    <row r="79" spans="1:10" ht="14.7" customHeight="1">
      <c r="A79" s="123"/>
      <c r="B79" s="123"/>
      <c r="C79" s="123"/>
      <c r="D79" s="123"/>
      <c r="E79" s="123"/>
      <c r="F79" s="123"/>
      <c r="G79" s="123"/>
      <c r="H79" s="123"/>
      <c r="I79" s="123"/>
      <c r="J79" s="150"/>
    </row>
    <row r="80" spans="1:10" ht="14.7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50"/>
    </row>
    <row r="81" spans="1:10" ht="14.7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50"/>
    </row>
    <row r="82" spans="1:10" ht="14.7" customHeight="1">
      <c r="A82" s="123"/>
      <c r="B82" s="123"/>
      <c r="C82" s="123"/>
      <c r="D82" s="123"/>
      <c r="E82" s="123"/>
      <c r="F82" s="123"/>
      <c r="G82" s="123"/>
      <c r="H82" s="123"/>
      <c r="I82" s="123"/>
      <c r="J82" s="150"/>
    </row>
    <row r="83" spans="1:10" ht="14.7" customHeight="1">
      <c r="A83" s="123"/>
      <c r="B83" s="123"/>
      <c r="C83" s="123"/>
      <c r="D83" s="123"/>
      <c r="E83" s="123"/>
      <c r="F83" s="123"/>
      <c r="G83" s="123"/>
      <c r="H83" s="123"/>
      <c r="I83" s="123"/>
      <c r="J83" s="150"/>
    </row>
    <row r="84" spans="1:10" ht="14.7" customHeight="1">
      <c r="A84" s="123"/>
      <c r="B84" s="123"/>
      <c r="C84" s="123"/>
      <c r="D84" s="123"/>
      <c r="E84" s="123"/>
      <c r="F84" s="123"/>
      <c r="G84" s="123"/>
      <c r="H84" s="123"/>
      <c r="I84" s="123"/>
      <c r="J84" s="150"/>
    </row>
    <row r="85" spans="1:10" ht="14.7" customHeight="1">
      <c r="A85" s="123"/>
      <c r="B85" s="123"/>
      <c r="C85" s="123"/>
      <c r="D85" s="123"/>
      <c r="E85" s="123"/>
      <c r="F85" s="123"/>
      <c r="G85" s="123"/>
      <c r="H85" s="123"/>
      <c r="I85" s="123"/>
      <c r="J85" s="150"/>
    </row>
    <row r="86" spans="1:10" ht="14.7" customHeight="1">
      <c r="A86" s="123"/>
      <c r="B86" s="123"/>
      <c r="C86" s="123"/>
      <c r="D86" s="123"/>
      <c r="E86" s="123"/>
      <c r="F86" s="123"/>
      <c r="G86" s="123"/>
      <c r="H86" s="123"/>
      <c r="I86" s="123"/>
      <c r="J86" s="150"/>
    </row>
    <row r="87" spans="1:10" ht="14.7" customHeight="1">
      <c r="A87" s="123"/>
      <c r="B87" s="123"/>
      <c r="C87" s="123"/>
      <c r="D87" s="123"/>
      <c r="E87" s="123"/>
      <c r="F87" s="123"/>
      <c r="G87" s="123"/>
      <c r="H87" s="123"/>
      <c r="I87" s="123"/>
      <c r="J87" s="150"/>
    </row>
    <row r="88" spans="1:10" ht="14.7" customHeight="1">
      <c r="A88" s="123"/>
      <c r="B88" s="123"/>
      <c r="C88" s="123"/>
      <c r="D88" s="123"/>
      <c r="E88" s="123"/>
      <c r="F88" s="123"/>
      <c r="G88" s="123"/>
      <c r="H88" s="123"/>
      <c r="I88" s="123"/>
      <c r="J88" s="150"/>
    </row>
    <row r="89" spans="1:10" ht="14.7" customHeight="1">
      <c r="A89" s="123"/>
      <c r="B89" s="123"/>
      <c r="C89" s="123"/>
      <c r="D89" s="123"/>
      <c r="E89" s="123"/>
      <c r="F89" s="123"/>
      <c r="G89" s="123"/>
      <c r="H89" s="123"/>
      <c r="I89" s="123"/>
      <c r="J89" s="150"/>
    </row>
    <row r="90" spans="1:10" ht="14.7" customHeight="1">
      <c r="A90" s="123"/>
      <c r="B90" s="123"/>
      <c r="C90" s="123"/>
      <c r="D90" s="123"/>
      <c r="E90" s="123"/>
      <c r="F90" s="123"/>
      <c r="G90" s="123"/>
      <c r="H90" s="123"/>
      <c r="I90" s="123"/>
      <c r="J90" s="150"/>
    </row>
    <row r="91" spans="1:10" ht="14.7" customHeight="1">
      <c r="A91" s="123"/>
      <c r="B91" s="123"/>
      <c r="C91" s="123"/>
      <c r="D91" s="123"/>
      <c r="E91" s="123"/>
      <c r="F91" s="123"/>
      <c r="G91" s="123"/>
      <c r="H91" s="123"/>
      <c r="I91" s="123"/>
      <c r="J91" s="150"/>
    </row>
    <row r="92" spans="1:10" ht="14.7" customHeight="1">
      <c r="A92" s="123"/>
      <c r="B92" s="123"/>
      <c r="C92" s="123"/>
      <c r="D92" s="123"/>
      <c r="E92" s="123"/>
      <c r="F92" s="123"/>
      <c r="G92" s="123"/>
      <c r="H92" s="123"/>
      <c r="I92" s="123"/>
      <c r="J92" s="150"/>
    </row>
    <row r="93" spans="1:10" ht="14.7" customHeight="1">
      <c r="A93" s="123"/>
      <c r="B93" s="123"/>
      <c r="C93" s="123"/>
      <c r="D93" s="123"/>
      <c r="E93" s="123"/>
      <c r="F93" s="123"/>
      <c r="G93" s="123"/>
      <c r="H93" s="123"/>
      <c r="I93" s="123"/>
      <c r="J93" s="150"/>
    </row>
    <row r="94" spans="1:10" ht="14.7" customHeight="1">
      <c r="A94" s="123"/>
      <c r="B94" s="123"/>
      <c r="C94" s="123"/>
      <c r="D94" s="123"/>
      <c r="E94" s="123"/>
      <c r="F94" s="123"/>
      <c r="G94" s="123"/>
      <c r="H94" s="123"/>
      <c r="I94" s="123"/>
      <c r="J94" s="150"/>
    </row>
    <row r="95" spans="1:10" ht="14.7" customHeight="1">
      <c r="A95" s="123"/>
      <c r="B95" s="123"/>
      <c r="C95" s="123"/>
      <c r="D95" s="123"/>
      <c r="E95" s="123"/>
      <c r="F95" s="123"/>
      <c r="G95" s="123"/>
      <c r="H95" s="123"/>
      <c r="I95" s="123"/>
      <c r="J95" s="150"/>
    </row>
    <row r="96" spans="1:10" ht="14.7" customHeight="1">
      <c r="A96" s="123"/>
      <c r="B96" s="123"/>
      <c r="C96" s="123"/>
      <c r="D96" s="123"/>
      <c r="E96" s="123"/>
      <c r="F96" s="123"/>
      <c r="G96" s="123"/>
      <c r="H96" s="123"/>
      <c r="I96" s="123"/>
      <c r="J96" s="150"/>
    </row>
    <row r="97" spans="1:10" ht="14.7" customHeight="1">
      <c r="A97" s="123"/>
      <c r="B97" s="123"/>
      <c r="C97" s="123"/>
      <c r="D97" s="123"/>
      <c r="E97" s="123"/>
      <c r="F97" s="123"/>
      <c r="G97" s="123"/>
      <c r="H97" s="123"/>
      <c r="I97" s="123"/>
      <c r="J97" s="150"/>
    </row>
    <row r="98" spans="1:10" ht="14.7" customHeight="1">
      <c r="A98" s="123"/>
      <c r="B98" s="123"/>
      <c r="C98" s="123"/>
      <c r="D98" s="123"/>
      <c r="E98" s="123"/>
      <c r="F98" s="123"/>
      <c r="G98" s="123"/>
      <c r="H98" s="123"/>
      <c r="I98" s="123"/>
      <c r="J98" s="150"/>
    </row>
    <row r="99" spans="1:10" ht="14.7" customHeight="1">
      <c r="A99" s="123"/>
      <c r="B99" s="123"/>
      <c r="C99" s="123"/>
      <c r="D99" s="123"/>
      <c r="E99" s="123"/>
      <c r="F99" s="123"/>
      <c r="G99" s="123"/>
      <c r="H99" s="123"/>
      <c r="I99" s="123"/>
      <c r="J99" s="150"/>
    </row>
    <row r="100" spans="1:10" ht="14.7" customHeight="1">
      <c r="A100" s="123"/>
      <c r="B100" s="123"/>
      <c r="C100" s="123"/>
      <c r="D100" s="123"/>
      <c r="E100" s="123"/>
      <c r="F100" s="123"/>
      <c r="G100" s="123"/>
      <c r="H100" s="123"/>
      <c r="I100" s="123"/>
      <c r="J100" s="150"/>
    </row>
    <row r="101" spans="1:10" ht="14.7" customHeight="1">
      <c r="A101" s="123"/>
      <c r="B101" s="123"/>
      <c r="C101" s="123"/>
      <c r="D101" s="123"/>
      <c r="E101" s="123"/>
      <c r="F101" s="123"/>
      <c r="G101" s="123"/>
      <c r="H101" s="123"/>
      <c r="I101" s="123"/>
      <c r="J101" s="150"/>
    </row>
    <row r="102" spans="1:10" ht="14.7" customHeight="1">
      <c r="A102" s="123"/>
      <c r="B102" s="123"/>
      <c r="C102" s="123"/>
      <c r="D102" s="123"/>
      <c r="E102" s="123"/>
      <c r="F102" s="123"/>
      <c r="G102" s="123"/>
      <c r="H102" s="123"/>
      <c r="I102" s="123"/>
      <c r="J102" s="150"/>
    </row>
    <row r="103" spans="1:10" ht="14.7" customHeight="1">
      <c r="A103" s="123"/>
      <c r="B103" s="123"/>
      <c r="C103" s="123"/>
      <c r="D103" s="123"/>
      <c r="E103" s="123"/>
      <c r="F103" s="123"/>
      <c r="G103" s="123"/>
      <c r="H103" s="123"/>
      <c r="I103" s="123"/>
      <c r="J103" s="150"/>
    </row>
    <row r="104" spans="1:10" ht="14.7" customHeight="1">
      <c r="A104" s="123"/>
      <c r="B104" s="123"/>
      <c r="C104" s="123"/>
      <c r="D104" s="123"/>
      <c r="E104" s="123"/>
      <c r="F104" s="123"/>
      <c r="G104" s="123"/>
      <c r="H104" s="123"/>
      <c r="I104" s="123"/>
      <c r="J104" s="150"/>
    </row>
    <row r="105" spans="1:10" ht="14.7" customHeight="1">
      <c r="A105" s="123"/>
      <c r="B105" s="123"/>
      <c r="C105" s="123"/>
      <c r="D105" s="123"/>
      <c r="E105" s="123"/>
      <c r="F105" s="123"/>
      <c r="G105" s="123"/>
      <c r="H105" s="123"/>
      <c r="I105" s="123"/>
      <c r="J105" s="150"/>
    </row>
    <row r="106" spans="1:10" ht="14.7" customHeight="1">
      <c r="A106" s="123"/>
      <c r="B106" s="123"/>
      <c r="C106" s="123"/>
      <c r="D106" s="123"/>
      <c r="E106" s="123"/>
      <c r="F106" s="123"/>
      <c r="G106" s="123"/>
      <c r="H106" s="123"/>
      <c r="I106" s="123"/>
      <c r="J106" s="150"/>
    </row>
    <row r="107" spans="1:10" ht="14.7" customHeight="1">
      <c r="A107" s="123"/>
      <c r="B107" s="123"/>
      <c r="C107" s="123"/>
      <c r="D107" s="123"/>
      <c r="E107" s="123"/>
      <c r="F107" s="123"/>
      <c r="G107" s="123"/>
      <c r="H107" s="123"/>
      <c r="I107" s="123"/>
      <c r="J107" s="150"/>
    </row>
    <row r="108" spans="1:10" ht="14.7" customHeight="1">
      <c r="A108" s="123"/>
      <c r="B108" s="123"/>
      <c r="C108" s="123"/>
      <c r="D108" s="123"/>
      <c r="E108" s="123"/>
      <c r="F108" s="123"/>
      <c r="G108" s="123"/>
      <c r="H108" s="123"/>
      <c r="I108" s="123"/>
      <c r="J108" s="150"/>
    </row>
    <row r="109" spans="1:10" ht="14.7" customHeight="1">
      <c r="A109" s="123"/>
      <c r="B109" s="123"/>
      <c r="C109" s="123"/>
      <c r="D109" s="123"/>
      <c r="E109" s="123"/>
      <c r="F109" s="123"/>
      <c r="G109" s="123"/>
      <c r="H109" s="123"/>
      <c r="I109" s="123"/>
      <c r="J109" s="150"/>
    </row>
    <row r="110" spans="1:10" ht="14.7" customHeight="1">
      <c r="A110" s="123"/>
      <c r="B110" s="123"/>
      <c r="C110" s="123"/>
      <c r="D110" s="123"/>
      <c r="E110" s="123"/>
      <c r="F110" s="123"/>
      <c r="G110" s="123"/>
      <c r="H110" s="123"/>
      <c r="I110" s="123"/>
      <c r="J110" s="150"/>
    </row>
    <row r="111" spans="1:10" ht="14.7" customHeight="1">
      <c r="A111" s="123"/>
      <c r="B111" s="123"/>
      <c r="C111" s="123"/>
      <c r="D111" s="123"/>
      <c r="E111" s="123"/>
      <c r="F111" s="123"/>
      <c r="G111" s="123"/>
      <c r="H111" s="123"/>
      <c r="I111" s="123"/>
      <c r="J111" s="150"/>
    </row>
    <row r="112" spans="1:10" ht="14.7" customHeight="1">
      <c r="A112" s="123"/>
      <c r="B112" s="123"/>
      <c r="C112" s="123"/>
      <c r="D112" s="123"/>
      <c r="E112" s="123"/>
      <c r="F112" s="123"/>
      <c r="G112" s="123"/>
      <c r="H112" s="123"/>
      <c r="I112" s="123"/>
      <c r="J112" s="150"/>
    </row>
    <row r="113" spans="1:10" ht="14.7" customHeight="1">
      <c r="A113" s="123"/>
      <c r="B113" s="123"/>
      <c r="C113" s="123"/>
      <c r="D113" s="123"/>
      <c r="E113" s="123"/>
      <c r="F113" s="123"/>
      <c r="G113" s="123"/>
      <c r="H113" s="123"/>
      <c r="I113" s="123"/>
      <c r="J113" s="150"/>
    </row>
    <row r="114" spans="1:10" ht="14.7" customHeight="1">
      <c r="A114" s="123"/>
      <c r="B114" s="123"/>
      <c r="C114" s="123"/>
      <c r="D114" s="123"/>
      <c r="E114" s="123"/>
      <c r="F114" s="123"/>
      <c r="G114" s="123"/>
      <c r="H114" s="123"/>
      <c r="I114" s="123"/>
      <c r="J114" s="150"/>
    </row>
    <row r="115" spans="1:10" ht="14.7" customHeight="1">
      <c r="A115" s="123"/>
      <c r="B115" s="123"/>
      <c r="C115" s="123"/>
      <c r="D115" s="123"/>
      <c r="E115" s="123"/>
      <c r="F115" s="123"/>
      <c r="G115" s="123"/>
      <c r="H115" s="123"/>
      <c r="I115" s="123"/>
      <c r="J115" s="150"/>
    </row>
    <row r="116" spans="1:10" ht="14.7" customHeight="1">
      <c r="A116" s="123"/>
      <c r="B116" s="123"/>
      <c r="C116" s="123"/>
      <c r="D116" s="123"/>
      <c r="E116" s="123"/>
      <c r="F116" s="123"/>
      <c r="G116" s="123"/>
      <c r="H116" s="123"/>
      <c r="I116" s="123"/>
      <c r="J116" s="150"/>
    </row>
    <row r="117" spans="1:10" ht="14.7" customHeight="1">
      <c r="A117" s="123"/>
      <c r="B117" s="123"/>
      <c r="C117" s="123"/>
      <c r="D117" s="123"/>
      <c r="E117" s="123"/>
      <c r="F117" s="123"/>
      <c r="G117" s="123"/>
      <c r="H117" s="123"/>
      <c r="I117" s="123"/>
      <c r="J117" s="150"/>
    </row>
    <row r="118" spans="1:10" ht="14.7" customHeight="1">
      <c r="A118" s="123"/>
      <c r="B118" s="123"/>
      <c r="C118" s="123"/>
      <c r="D118" s="123"/>
      <c r="E118" s="123"/>
      <c r="F118" s="123"/>
      <c r="G118" s="123"/>
      <c r="H118" s="123"/>
      <c r="I118" s="123"/>
      <c r="J118" s="150"/>
    </row>
    <row r="119" spans="1:10" ht="14.7" customHeight="1">
      <c r="A119" s="123"/>
      <c r="B119" s="123"/>
      <c r="C119" s="123"/>
      <c r="D119" s="123"/>
      <c r="E119" s="123"/>
      <c r="F119" s="123"/>
      <c r="G119" s="123"/>
      <c r="H119" s="123"/>
      <c r="I119" s="123"/>
      <c r="J119" s="150"/>
    </row>
    <row r="120" spans="1:10" ht="14.7" customHeight="1">
      <c r="A120" s="123"/>
      <c r="B120" s="123"/>
      <c r="C120" s="123"/>
      <c r="D120" s="123"/>
      <c r="E120" s="123"/>
      <c r="F120" s="123"/>
      <c r="G120" s="123"/>
      <c r="H120" s="123"/>
      <c r="I120" s="123"/>
      <c r="J120" s="150"/>
    </row>
    <row r="121" spans="1:10" ht="14.7" customHeight="1">
      <c r="A121" s="123"/>
      <c r="B121" s="123"/>
      <c r="C121" s="123"/>
      <c r="D121" s="123"/>
      <c r="E121" s="123"/>
      <c r="F121" s="123"/>
      <c r="G121" s="123"/>
      <c r="H121" s="123"/>
      <c r="I121" s="123"/>
      <c r="J121" s="150"/>
    </row>
    <row r="122" spans="1:10" ht="14.7" customHeight="1">
      <c r="A122" s="123"/>
      <c r="B122" s="123"/>
      <c r="C122" s="123"/>
      <c r="D122" s="123"/>
      <c r="E122" s="123"/>
      <c r="F122" s="123"/>
      <c r="G122" s="123"/>
      <c r="H122" s="123"/>
      <c r="I122" s="123"/>
      <c r="J122" s="150"/>
    </row>
    <row r="123" spans="1:10" ht="14.7" customHeight="1">
      <c r="A123" s="123"/>
      <c r="B123" s="123"/>
      <c r="C123" s="123"/>
      <c r="D123" s="123"/>
      <c r="E123" s="123"/>
      <c r="F123" s="123"/>
      <c r="G123" s="123"/>
      <c r="H123" s="123"/>
      <c r="I123" s="123"/>
      <c r="J123" s="150"/>
    </row>
    <row r="124" spans="1:10" ht="14.7" customHeight="1">
      <c r="A124" s="123"/>
      <c r="B124" s="123"/>
      <c r="C124" s="123"/>
      <c r="D124" s="123"/>
      <c r="E124" s="123"/>
      <c r="F124" s="123"/>
      <c r="G124" s="123"/>
      <c r="H124" s="123"/>
      <c r="I124" s="123"/>
      <c r="J124" s="150"/>
    </row>
    <row r="125" spans="1:10" ht="14.7" customHeight="1">
      <c r="A125" s="123"/>
      <c r="B125" s="123"/>
      <c r="C125" s="123"/>
      <c r="D125" s="123"/>
      <c r="E125" s="123"/>
      <c r="F125" s="123"/>
      <c r="G125" s="123"/>
      <c r="H125" s="123"/>
      <c r="I125" s="123"/>
      <c r="J125" s="150"/>
    </row>
    <row r="126" spans="1:10" ht="14.7" customHeight="1">
      <c r="A126" s="123"/>
      <c r="B126" s="123"/>
      <c r="C126" s="123"/>
      <c r="D126" s="123"/>
      <c r="E126" s="123"/>
      <c r="F126" s="123"/>
      <c r="G126" s="123"/>
      <c r="H126" s="123"/>
      <c r="I126" s="123"/>
      <c r="J126" s="150"/>
    </row>
    <row r="127" spans="1:10" ht="14.7" customHeight="1">
      <c r="A127" s="123"/>
      <c r="B127" s="123"/>
      <c r="C127" s="123"/>
      <c r="D127" s="123"/>
      <c r="E127" s="123"/>
      <c r="F127" s="123"/>
      <c r="G127" s="123"/>
      <c r="H127" s="123"/>
      <c r="I127" s="123"/>
      <c r="J127" s="150"/>
    </row>
    <row r="128" spans="1:10" ht="14.7" customHeight="1">
      <c r="A128" s="123"/>
      <c r="B128" s="123"/>
      <c r="C128" s="123"/>
      <c r="D128" s="123"/>
      <c r="E128" s="123"/>
      <c r="F128" s="123"/>
      <c r="G128" s="123"/>
      <c r="H128" s="123"/>
      <c r="I128" s="123"/>
      <c r="J128" s="150"/>
    </row>
    <row r="129" spans="1:10" ht="14.7" customHeight="1">
      <c r="A129" s="123"/>
      <c r="B129" s="123"/>
      <c r="C129" s="123"/>
      <c r="D129" s="123"/>
      <c r="E129" s="123"/>
      <c r="F129" s="123"/>
      <c r="G129" s="123"/>
      <c r="H129" s="123"/>
      <c r="I129" s="123"/>
      <c r="J129" s="150"/>
    </row>
    <row r="130" spans="1:10" ht="14.7" customHeight="1">
      <c r="A130" s="123"/>
    </row>
    <row r="131" spans="1:10" ht="14.7" customHeight="1">
      <c r="A131" s="123"/>
    </row>
    <row r="132" spans="1:10" ht="14.7" customHeight="1">
      <c r="A132" s="123"/>
    </row>
    <row r="133" spans="1:10" ht="14.7" customHeight="1">
      <c r="A133" s="123"/>
    </row>
    <row r="134" spans="1:10" ht="14.7" customHeight="1">
      <c r="A134" s="123"/>
    </row>
    <row r="135" spans="1:10" ht="14.7" customHeight="1">
      <c r="A135" s="123"/>
    </row>
  </sheetData>
  <mergeCells count="9">
    <mergeCell ref="B12:F13"/>
    <mergeCell ref="B18:F19"/>
    <mergeCell ref="A1:A2"/>
    <mergeCell ref="B1:F2"/>
    <mergeCell ref="G1:G2"/>
    <mergeCell ref="H1:H2"/>
    <mergeCell ref="I1:I2"/>
    <mergeCell ref="J1:J2"/>
    <mergeCell ref="B9:F10"/>
  </mergeCells>
  <pageMargins left="0.27007874015748007" right="0.12007874015748002" top="0.69370078740157504" bottom="0.73385826771653617" header="0.30000000000000004" footer="0.34015748031496112"/>
  <pageSetup paperSize="0" scale="98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56D88-F622-45CE-8EC5-8F46E041954A}">
  <dimension ref="A2:G24"/>
  <sheetViews>
    <sheetView workbookViewId="0">
      <selection activeCell="I13" sqref="I13"/>
    </sheetView>
  </sheetViews>
  <sheetFormatPr defaultRowHeight="14.4"/>
  <cols>
    <col min="1" max="1" width="80" style="153" customWidth="1"/>
    <col min="2" max="2" width="1" style="153" hidden="1" customWidth="1"/>
    <col min="3" max="3" width="12.109375" style="153" customWidth="1"/>
    <col min="4" max="4" width="9.6640625" style="153" customWidth="1"/>
    <col min="5" max="5" width="14.5546875" style="153" customWidth="1"/>
    <col min="6" max="6" width="14.109375" style="153" customWidth="1"/>
    <col min="7" max="16384" width="8.88671875" style="153"/>
  </cols>
  <sheetData>
    <row r="2" spans="1:7" ht="15" thickBot="1">
      <c r="A2" s="205"/>
      <c r="B2" s="205"/>
      <c r="C2" s="205"/>
      <c r="D2" s="205"/>
      <c r="E2" s="1"/>
      <c r="F2" s="1"/>
    </row>
    <row r="3" spans="1:7">
      <c r="A3" s="206" t="s">
        <v>3</v>
      </c>
      <c r="B3" s="207"/>
      <c r="C3" s="2" t="s">
        <v>4</v>
      </c>
      <c r="D3" s="2" t="s">
        <v>5</v>
      </c>
      <c r="E3" s="2" t="s">
        <v>6</v>
      </c>
      <c r="F3" s="3" t="s">
        <v>7</v>
      </c>
      <c r="G3" s="154"/>
    </row>
    <row r="4" spans="1:7">
      <c r="A4" s="155" t="s">
        <v>75</v>
      </c>
      <c r="B4" s="156"/>
      <c r="C4" s="156"/>
      <c r="D4" s="156"/>
      <c r="E4" s="156"/>
      <c r="F4" s="157"/>
      <c r="G4" s="154"/>
    </row>
    <row r="5" spans="1:7" ht="15" thickBot="1">
      <c r="A5" s="155" t="s">
        <v>76</v>
      </c>
      <c r="B5" s="156"/>
      <c r="C5" s="156"/>
      <c r="D5" s="156"/>
      <c r="E5" s="156"/>
      <c r="F5" s="157"/>
      <c r="G5" s="154"/>
    </row>
    <row r="6" spans="1:7" ht="15" thickTop="1">
      <c r="A6" s="158" t="s">
        <v>77</v>
      </c>
      <c r="B6" s="159"/>
      <c r="C6" s="159">
        <v>190</v>
      </c>
      <c r="D6" s="159" t="s">
        <v>9</v>
      </c>
      <c r="E6" s="159"/>
      <c r="F6" s="160"/>
      <c r="G6" s="154"/>
    </row>
    <row r="7" spans="1:7">
      <c r="A7" s="161" t="s">
        <v>10</v>
      </c>
      <c r="B7" s="162"/>
      <c r="C7" s="162">
        <v>190</v>
      </c>
      <c r="D7" s="162" t="s">
        <v>9</v>
      </c>
      <c r="E7" s="162"/>
      <c r="F7" s="163"/>
      <c r="G7" s="154"/>
    </row>
    <row r="8" spans="1:7">
      <c r="A8" s="161" t="s">
        <v>78</v>
      </c>
      <c r="B8" s="162"/>
      <c r="C8" s="162">
        <v>190</v>
      </c>
      <c r="D8" s="162" t="s">
        <v>9</v>
      </c>
      <c r="E8" s="162"/>
      <c r="F8" s="164"/>
      <c r="G8" s="154"/>
    </row>
    <row r="9" spans="1:7">
      <c r="A9" s="161" t="s">
        <v>79</v>
      </c>
      <c r="B9" s="162"/>
      <c r="C9" s="162">
        <v>190</v>
      </c>
      <c r="D9" s="162" t="s">
        <v>9</v>
      </c>
      <c r="E9" s="162"/>
      <c r="F9" s="164"/>
      <c r="G9" s="154"/>
    </row>
    <row r="10" spans="1:7">
      <c r="A10" s="161" t="s">
        <v>80</v>
      </c>
      <c r="B10" s="162"/>
      <c r="C10" s="162">
        <v>20</v>
      </c>
      <c r="D10" s="162" t="s">
        <v>9</v>
      </c>
      <c r="E10" s="162"/>
      <c r="F10" s="164"/>
      <c r="G10" s="154"/>
    </row>
    <row r="11" spans="1:7">
      <c r="A11" s="161" t="s">
        <v>8</v>
      </c>
      <c r="B11" s="162"/>
      <c r="C11" s="162">
        <v>150</v>
      </c>
      <c r="D11" s="162" t="s">
        <v>9</v>
      </c>
      <c r="E11" s="162"/>
      <c r="F11" s="164"/>
      <c r="G11" s="154"/>
    </row>
    <row r="12" spans="1:7">
      <c r="A12" s="161" t="s">
        <v>81</v>
      </c>
      <c r="B12" s="162"/>
      <c r="C12" s="162">
        <v>40</v>
      </c>
      <c r="D12" s="162" t="s">
        <v>9</v>
      </c>
      <c r="E12" s="162"/>
      <c r="F12" s="164"/>
      <c r="G12" s="154"/>
    </row>
    <row r="13" spans="1:7">
      <c r="A13" s="161" t="s">
        <v>82</v>
      </c>
      <c r="B13" s="162"/>
      <c r="C13" s="162">
        <v>10</v>
      </c>
      <c r="D13" s="162" t="s">
        <v>9</v>
      </c>
      <c r="E13" s="162"/>
      <c r="F13" s="164"/>
      <c r="G13" s="154"/>
    </row>
    <row r="14" spans="1:7" ht="27" customHeight="1">
      <c r="A14" s="165" t="s">
        <v>83</v>
      </c>
      <c r="B14" s="162"/>
      <c r="C14" s="162">
        <v>25</v>
      </c>
      <c r="D14" s="162" t="s">
        <v>9</v>
      </c>
      <c r="E14" s="162"/>
      <c r="F14" s="164"/>
      <c r="G14" s="154"/>
    </row>
    <row r="15" spans="1:7" ht="27" customHeight="1">
      <c r="A15" s="165" t="s">
        <v>12</v>
      </c>
      <c r="B15" s="162"/>
      <c r="C15" s="162">
        <v>215</v>
      </c>
      <c r="D15" s="162" t="s">
        <v>9</v>
      </c>
      <c r="E15" s="162"/>
      <c r="F15" s="164"/>
      <c r="G15" s="154"/>
    </row>
    <row r="16" spans="1:7">
      <c r="A16" s="161" t="s">
        <v>84</v>
      </c>
      <c r="B16" s="162"/>
      <c r="C16" s="162">
        <v>1</v>
      </c>
      <c r="D16" s="162" t="s">
        <v>61</v>
      </c>
      <c r="E16" s="162"/>
      <c r="F16" s="166"/>
      <c r="G16" s="154"/>
    </row>
    <row r="17" spans="1:7">
      <c r="A17" s="161" t="s">
        <v>14</v>
      </c>
      <c r="B17" s="162"/>
      <c r="C17" s="162">
        <v>1</v>
      </c>
      <c r="D17" s="162" t="s">
        <v>13</v>
      </c>
      <c r="E17" s="162"/>
      <c r="F17" s="166"/>
      <c r="G17" s="154"/>
    </row>
    <row r="18" spans="1:7" ht="15" thickBot="1">
      <c r="A18" s="161" t="s">
        <v>85</v>
      </c>
      <c r="B18" s="162"/>
      <c r="C18" s="162">
        <v>1</v>
      </c>
      <c r="D18" s="162" t="s">
        <v>13</v>
      </c>
      <c r="E18" s="162"/>
      <c r="F18" s="166"/>
      <c r="G18" s="154"/>
    </row>
    <row r="19" spans="1:7" ht="15" thickTop="1">
      <c r="A19" s="208" t="s">
        <v>15</v>
      </c>
      <c r="B19" s="208"/>
      <c r="C19" s="208"/>
      <c r="D19" s="208"/>
      <c r="E19" s="208"/>
      <c r="F19" s="4">
        <f>SUM(F6:F18)</f>
        <v>0</v>
      </c>
    </row>
    <row r="20" spans="1:7">
      <c r="A20" s="209" t="s">
        <v>2</v>
      </c>
      <c r="B20" s="209"/>
      <c r="C20" s="209"/>
      <c r="D20" s="209"/>
      <c r="E20" s="209"/>
      <c r="F20" s="5">
        <f>F19*0.21</f>
        <v>0</v>
      </c>
    </row>
    <row r="21" spans="1:7" ht="15" thickBot="1">
      <c r="A21" s="210" t="s">
        <v>16</v>
      </c>
      <c r="B21" s="210"/>
      <c r="C21" s="210"/>
      <c r="D21" s="210"/>
      <c r="E21" s="210"/>
      <c r="F21" s="6">
        <f>F19+F20</f>
        <v>0</v>
      </c>
    </row>
    <row r="22" spans="1:7" ht="16.2" thickTop="1">
      <c r="A22" s="167"/>
      <c r="B22" s="7"/>
      <c r="C22" s="1"/>
      <c r="D22" s="168"/>
      <c r="E22" s="1"/>
      <c r="F22" s="1"/>
    </row>
    <row r="23" spans="1:7">
      <c r="D23" s="154"/>
    </row>
    <row r="24" spans="1:7">
      <c r="D24" s="154"/>
    </row>
  </sheetData>
  <mergeCells count="5">
    <mergeCell ref="A2:D2"/>
    <mergeCell ref="A3:B3"/>
    <mergeCell ref="A19:E19"/>
    <mergeCell ref="A20:E20"/>
    <mergeCell ref="A21:E21"/>
  </mergeCells>
  <pageMargins left="0.51181102362204722" right="0.31496062992125984" top="1.1811023622047245" bottom="1.574803149606299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44</vt:i4>
      </vt:variant>
    </vt:vector>
  </HeadingPairs>
  <TitlesOfParts>
    <vt:vector size="47" baseType="lpstr">
      <vt:lpstr>Krycí list</vt:lpstr>
      <vt:lpstr>Pletivo antracit</vt:lpstr>
      <vt:lpstr>Malby</vt:lpstr>
      <vt:lpstr>'Krycí list'!CelkemDPHVypocet</vt:lpstr>
      <vt:lpstr>CenaCelkem</vt:lpstr>
      <vt:lpstr>CenaCelkemBezDPH</vt:lpstr>
      <vt:lpstr>'Krycí list'!CenaCelkemVypocet</vt:lpstr>
      <vt:lpstr>cisloobjektu</vt:lpstr>
      <vt:lpstr>'Krycí list'!CisloStavby</vt:lpstr>
      <vt:lpstr>CisloStavebnihoRozpoctu</vt:lpstr>
      <vt:lpstr>dadresa</vt:lpstr>
      <vt:lpstr>'Krycí list'!DIČ</vt:lpstr>
      <vt:lpstr>dmisto</vt:lpstr>
      <vt:lpstr>DPHSni</vt:lpstr>
      <vt:lpstr>DPHZakl</vt:lpstr>
      <vt:lpstr>'Krycí list'!dpsc</vt:lpstr>
      <vt:lpstr>'Krycí list'!IČO</vt:lpstr>
      <vt:lpstr>Mena</vt:lpstr>
      <vt:lpstr>MistoStavby</vt:lpstr>
      <vt:lpstr>nazevobjektu</vt:lpstr>
      <vt:lpstr>'Krycí list'!NazevStavby</vt:lpstr>
      <vt:lpstr>NazevStavebnihoRozpoctu</vt:lpstr>
      <vt:lpstr>oadresa</vt:lpstr>
      <vt:lpstr>'Krycí list'!Objednatel</vt:lpstr>
      <vt:lpstr>'Krycí list'!Objekt</vt:lpstr>
      <vt:lpstr>'Krycí list'!Oblast_tisku</vt:lpstr>
      <vt:lpstr>'Krycí list'!odic</vt:lpstr>
      <vt:lpstr>'Krycí list'!oico</vt:lpstr>
      <vt:lpstr>'Krycí list'!omisto</vt:lpstr>
      <vt:lpstr>'Krycí list'!onazev</vt:lpstr>
      <vt:lpstr>'Krycí list'!opsc</vt:lpstr>
      <vt:lpstr>padresa</vt:lpstr>
      <vt:lpstr>pdic</vt:lpstr>
      <vt:lpstr>pico</vt:lpstr>
      <vt:lpstr>pmisto</vt:lpstr>
      <vt:lpstr>PoptavkaID</vt:lpstr>
      <vt:lpstr>pPSC</vt:lpstr>
      <vt:lpstr>Projektant</vt:lpstr>
      <vt:lpstr>'Krycí list'!SazbaDPH1</vt:lpstr>
      <vt:lpstr>'Krycí list'!SazbaDPH2</vt:lpstr>
      <vt:lpstr>Vypracoval</vt:lpstr>
      <vt:lpstr>ZakladDPHSni</vt:lpstr>
      <vt:lpstr>'Krycí list'!ZakladDPHSniVypocet</vt:lpstr>
      <vt:lpstr>ZakladDPHZakl</vt:lpstr>
      <vt:lpstr>'Krycí list'!ZakladDPHZaklVypocet</vt:lpstr>
      <vt:lpstr>Zaokrouhleni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Miroslav Marton</dc:creator>
  <cp:lastModifiedBy>Motl</cp:lastModifiedBy>
  <cp:lastPrinted>2024-03-13T08:17:40Z</cp:lastPrinted>
  <dcterms:created xsi:type="dcterms:W3CDTF">1999-10-26T15:44:52Z</dcterms:created>
  <dcterms:modified xsi:type="dcterms:W3CDTF">2024-04-24T07:10:15Z</dcterms:modified>
</cp:coreProperties>
</file>