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VO\DNS\DNS-Chemikálie\Výzva č.2\"/>
    </mc:Choice>
  </mc:AlternateContent>
  <bookViews>
    <workbookView xWindow="0" yWindow="0" windowWidth="23040" windowHeight="9195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18" i="136" l="1"/>
  <c r="AD20" i="136"/>
  <c r="AD16" i="136"/>
  <c r="AE16" i="136" s="1"/>
  <c r="AF16" i="136" s="1"/>
  <c r="AE20" i="136" l="1"/>
  <c r="AF20" i="136" s="1"/>
  <c r="AE18" i="136"/>
  <c r="AF18" i="136" s="1"/>
  <c r="AD13" i="136"/>
  <c r="AE13" i="136" s="1"/>
  <c r="AF13" i="136" s="1"/>
  <c r="AD14" i="136"/>
  <c r="AE14" i="136" s="1"/>
  <c r="AF14" i="136" s="1"/>
  <c r="AD15" i="136"/>
  <c r="AE15" i="136" s="1"/>
  <c r="AD21" i="136" l="1"/>
  <c r="AF15" i="136"/>
  <c r="AF21" i="136" l="1"/>
  <c r="AE21" i="136"/>
</calcChain>
</file>

<file path=xl/sharedStrings.xml><?xml version="1.0" encoding="utf-8"?>
<sst xmlns="http://schemas.openxmlformats.org/spreadsheetml/2006/main" count="66" uniqueCount="63">
  <si>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</si>
  <si>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</si>
  <si>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</si>
  <si>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</si>
  <si>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</si>
  <si>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</si>
  <si>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</si>
  <si>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</si>
  <si>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</si>
  <si>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</si>
  <si>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</si>
  <si>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</si>
  <si>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</si>
  <si>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</si>
  <si>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</si>
  <si>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</si>
  <si>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</si>
  <si>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</si>
  <si>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</si>
  <si>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</si>
  <si>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</si>
  <si>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</si>
  <si>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</si>
  <si>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</si>
  <si>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</si>
  <si>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</si>
  <si>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</si>
  <si>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</si>
  <si>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</si>
  <si>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</si>
  <si>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</si>
  <si>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</si>
  <si>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Podrobný rozpočet položiek</t>
  </si>
  <si>
    <t xml:space="preserve"> Príloha č. 2 výzvy</t>
  </si>
  <si>
    <t>Príloha č. 1 Zmluvy o dielo</t>
  </si>
  <si>
    <t>kg</t>
  </si>
  <si>
    <t xml:space="preserve">Názov chemického prípravku 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</si>
  <si>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</si>
  <si>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t>celkové množstvo</t>
  </si>
  <si>
    <t>Celková cena (v EUR bez DPH)</t>
  </si>
  <si>
    <t>Celková cena za realizáciu predmetu zákazky v EUR bez DPH -vyhodnocovacie kritérium:</t>
  </si>
  <si>
    <t>Dňa:</t>
  </si>
  <si>
    <t>....................................................</t>
  </si>
  <si>
    <t>podpis</t>
  </si>
  <si>
    <t xml:space="preserve">PC Ecolure tubus </t>
  </si>
  <si>
    <t>chalcogran 4,0 % hm náplň 4,5 ml T</t>
  </si>
  <si>
    <t>ks</t>
  </si>
  <si>
    <t>IT Ecolure tubus</t>
  </si>
  <si>
    <t>S-cis verbenol 3,3 % hm náplň 4,5 ml T</t>
  </si>
  <si>
    <t>Chalcoprax</t>
  </si>
  <si>
    <t>Chalcogran methyl (2E,4Z)-2,4-dekadienoát</t>
  </si>
  <si>
    <t>ID - Ecolure</t>
  </si>
  <si>
    <t>ipsdienol 1,5 % hm</t>
  </si>
  <si>
    <t>TRICO</t>
  </si>
  <si>
    <t>Ovčí tuk 64,6 g/l</t>
  </si>
  <si>
    <t>L</t>
  </si>
  <si>
    <t>Feromóny:</t>
  </si>
  <si>
    <t>Repelenty:</t>
  </si>
  <si>
    <t>Hnojivá:</t>
  </si>
  <si>
    <t>Liadok amónny s dolomitom LAD27%N</t>
  </si>
  <si>
    <t>hnojivo gran. Liadok amónny s dolomitom 27 % N</t>
  </si>
  <si>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</si>
  <si>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r>
      <rPr>
        <sz val="12"/>
        <color theme="1"/>
        <rFont val="Calibri"/>
        <family val="2"/>
        <charset val="238"/>
        <scheme val="minor"/>
      </rPr>
      <t>Predmet zákazky: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Nákup chemických prípravkov pre OZ Horehronie - časť „A“ - výzva č.14-1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</si>
</sst>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3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0" fillId="0" borderId="0" xfId="0" applyBorder="1"/>
    <xf numFmtId="0" fontId="0" fillId="0" borderId="15" xfId="0" applyBorder="1"/>
    <xf numFmtId="0" fontId="14" fillId="0" borderId="0" xfId="0" applyFont="1" applyAlignment="1">
      <alignment horizontal="left" vertical="top"/>
    </xf>
    <xf numFmtId="0" fontId="15" fillId="0" borderId="0" xfId="0" applyFont="1"/>
    <xf numFmtId="0" fontId="13" fillId="0" borderId="4" xfId="0" applyFont="1" applyBorder="1" applyAlignment="1"/>
    <xf numFmtId="0" fontId="13" fillId="0" borderId="2" xfId="0" applyFont="1" applyBorder="1" applyAlignment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/>
    </xf>
    <xf numFmtId="0" fontId="17" fillId="0" borderId="29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>
      <alignment horizontal="center" vertical="center"/>
    </xf>
    <xf numFmtId="3" fontId="14" fillId="0" borderId="29" xfId="0" applyNumberFormat="1" applyFont="1" applyFill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3" fontId="16" fillId="0" borderId="29" xfId="0" applyNumberFormat="1" applyFont="1" applyFill="1" applyBorder="1" applyAlignment="1">
      <alignment horizontal="center" vertical="center"/>
    </xf>
    <xf numFmtId="4" fontId="15" fillId="4" borderId="29" xfId="0" applyNumberFormat="1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left" vertical="center" wrapText="1"/>
    </xf>
    <xf numFmtId="0" fontId="14" fillId="5" borderId="29" xfId="0" applyFont="1" applyFill="1" applyBorder="1" applyAlignment="1">
      <alignment horizontal="center" vertical="center"/>
    </xf>
    <xf numFmtId="3" fontId="14" fillId="5" borderId="29" xfId="0" applyNumberFormat="1" applyFont="1" applyFill="1" applyBorder="1" applyAlignment="1">
      <alignment horizontal="center" vertical="center"/>
    </xf>
    <xf numFmtId="3" fontId="16" fillId="5" borderId="29" xfId="0" applyNumberFormat="1" applyFont="1" applyFill="1" applyBorder="1" applyAlignment="1">
      <alignment horizontal="center" vertical="center"/>
    </xf>
    <xf numFmtId="4" fontId="15" fillId="5" borderId="29" xfId="0" applyNumberFormat="1" applyFont="1" applyFill="1" applyBorder="1" applyAlignment="1">
      <alignment horizontal="center" vertical="center"/>
    </xf>
    <xf numFmtId="4" fontId="15" fillId="5" borderId="29" xfId="0" applyNumberFormat="1" applyFont="1" applyFill="1" applyBorder="1" applyAlignment="1">
      <alignment horizontal="right" vertical="center"/>
    </xf>
    <xf numFmtId="4" fontId="15" fillId="5" borderId="30" xfId="0" applyNumberFormat="1" applyFont="1" applyFill="1" applyBorder="1" applyAlignment="1">
      <alignment horizontal="right" vertical="center"/>
    </xf>
    <xf numFmtId="0" fontId="17" fillId="0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3" borderId="19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4" fontId="15" fillId="4" borderId="19" xfId="0" applyNumberFormat="1" applyFont="1" applyFill="1" applyBorder="1" applyAlignment="1">
      <alignment horizontal="center" vertical="center"/>
    </xf>
    <xf numFmtId="4" fontId="15" fillId="0" borderId="19" xfId="0" applyNumberFormat="1" applyFont="1" applyBorder="1" applyAlignment="1">
      <alignment horizontal="right" vertical="center"/>
    </xf>
    <xf numFmtId="4" fontId="15" fillId="0" borderId="20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top"/>
    </xf>
    <xf numFmtId="0" fontId="17" fillId="0" borderId="22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3" borderId="22" xfId="0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3" fontId="16" fillId="0" borderId="22" xfId="0" applyNumberFormat="1" applyFont="1" applyFill="1" applyBorder="1" applyAlignment="1">
      <alignment horizontal="center" vertical="center"/>
    </xf>
    <xf numFmtId="4" fontId="15" fillId="4" borderId="22" xfId="0" applyNumberFormat="1" applyFont="1" applyFill="1" applyBorder="1" applyAlignment="1">
      <alignment horizontal="center" vertical="center"/>
    </xf>
    <xf numFmtId="4" fontId="15" fillId="0" borderId="22" xfId="0" applyNumberFormat="1" applyFont="1" applyBorder="1" applyAlignment="1">
      <alignment horizontal="right" vertical="center"/>
    </xf>
    <xf numFmtId="4" fontId="15" fillId="0" borderId="23" xfId="0" applyNumberFormat="1" applyFont="1" applyBorder="1" applyAlignment="1">
      <alignment horizontal="righ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10" fillId="5" borderId="31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right" vertical="center"/>
    </xf>
    <xf numFmtId="4" fontId="15" fillId="0" borderId="12" xfId="0" applyNumberFormat="1" applyFont="1" applyBorder="1" applyAlignment="1">
      <alignment horizontal="right" vertical="center"/>
    </xf>
    <xf numFmtId="4" fontId="19" fillId="5" borderId="11" xfId="0" applyNumberFormat="1" applyFont="1" applyFill="1" applyBorder="1" applyAlignment="1">
      <alignment horizontal="right" vertical="center"/>
    </xf>
    <xf numFmtId="0" fontId="6" fillId="5" borderId="28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7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zoomScale="90" zoomScaleNormal="90" zoomScaleSheetLayoutView="100" workbookViewId="0">
      <selection activeCell="A5" sqref="A5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6.5703125" style="2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4.140625" style="1" customWidth="1"/>
    <col min="29" max="29" width="15.5703125" customWidth="1"/>
    <col min="30" max="30" width="15.28515625" customWidth="1"/>
    <col min="31" max="31" width="11.7109375" customWidth="1"/>
    <col min="32" max="32" width="13.85546875" customWidth="1"/>
    <col min="33" max="33" width="2" customWidth="1"/>
  </cols>
  <sheetData>
    <row r="1" spans="1:32" ht="20.25" customHeight="1" x14ac:dyDescent="0.2">
      <c r="AB1" s="90" t="s">
        <v>33</v>
      </c>
      <c r="AC1" s="90"/>
      <c r="AD1" s="90"/>
      <c r="AE1" s="90"/>
      <c r="AF1" s="90"/>
    </row>
    <row r="2" spans="1:32" ht="20.25" customHeight="1" thickBot="1" x14ac:dyDescent="0.25">
      <c r="AB2" s="91" t="s">
        <v>34</v>
      </c>
      <c r="AC2" s="91"/>
      <c r="AD2" s="91"/>
      <c r="AE2" s="91"/>
      <c r="AF2" s="91"/>
    </row>
    <row r="3" spans="1:32" ht="37.5" customHeight="1" thickBot="1" x14ac:dyDescent="0.25">
      <c r="A3" s="80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2"/>
    </row>
    <row r="4" spans="1:32" ht="38.25" customHeight="1" x14ac:dyDescent="0.3">
      <c r="A4" s="86" t="s">
        <v>62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6.5" thickBot="1" x14ac:dyDescent="0.3">
      <c r="A6" s="92" t="s">
        <v>28</v>
      </c>
      <c r="B6" s="92"/>
      <c r="C6" s="92"/>
      <c r="D6"/>
      <c r="E6"/>
      <c r="F6"/>
      <c r="G6"/>
      <c r="H6"/>
      <c r="I6"/>
    </row>
    <row r="7" spans="1:32" ht="26.25" customHeight="1" x14ac:dyDescent="0.2">
      <c r="A7" s="11" t="s">
        <v>29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4"/>
    </row>
    <row r="8" spans="1:32" ht="26.25" customHeight="1" x14ac:dyDescent="0.2">
      <c r="A8" s="12" t="s">
        <v>30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8"/>
    </row>
    <row r="9" spans="1:32" ht="26.25" customHeight="1" x14ac:dyDescent="0.2">
      <c r="A9" s="12" t="s">
        <v>31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8"/>
    </row>
    <row r="10" spans="1:32" ht="13.5" thickBot="1" x14ac:dyDescent="0.25">
      <c r="A10" s="6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7"/>
      <c r="AD10" s="7"/>
      <c r="AE10" s="7"/>
      <c r="AF10" s="8"/>
    </row>
    <row r="11" spans="1:32" ht="135.75" thickBot="1" x14ac:dyDescent="0.25">
      <c r="A11" s="13" t="s">
        <v>36</v>
      </c>
      <c r="B11" s="14" t="s">
        <v>14</v>
      </c>
      <c r="C11" s="14" t="s">
        <v>1</v>
      </c>
      <c r="D11" s="15" t="s">
        <v>2</v>
      </c>
      <c r="E11" s="15" t="s">
        <v>3</v>
      </c>
      <c r="F11" s="15" t="s">
        <v>4</v>
      </c>
      <c r="G11" s="15" t="s">
        <v>13</v>
      </c>
      <c r="H11" s="15" t="s">
        <v>5</v>
      </c>
      <c r="I11" s="15" t="s">
        <v>11</v>
      </c>
      <c r="J11" s="15" t="s">
        <v>10</v>
      </c>
      <c r="K11" s="15" t="s">
        <v>6</v>
      </c>
      <c r="L11" s="15" t="s">
        <v>7</v>
      </c>
      <c r="M11" s="15" t="s">
        <v>8</v>
      </c>
      <c r="N11" s="15" t="s">
        <v>12</v>
      </c>
      <c r="O11" s="15" t="s">
        <v>15</v>
      </c>
      <c r="P11" s="15" t="s">
        <v>9</v>
      </c>
      <c r="Q11" s="16" t="s">
        <v>0</v>
      </c>
      <c r="R11" s="15" t="s">
        <v>16</v>
      </c>
      <c r="S11" s="15" t="s">
        <v>17</v>
      </c>
      <c r="T11" s="15" t="s">
        <v>18</v>
      </c>
      <c r="U11" s="15" t="s">
        <v>19</v>
      </c>
      <c r="V11" s="15" t="s">
        <v>20</v>
      </c>
      <c r="W11" s="15" t="s">
        <v>21</v>
      </c>
      <c r="X11" s="15" t="s">
        <v>22</v>
      </c>
      <c r="Y11" s="15" t="s">
        <v>23</v>
      </c>
      <c r="Z11" s="15" t="s">
        <v>24</v>
      </c>
      <c r="AA11" s="15" t="s">
        <v>25</v>
      </c>
      <c r="AB11" s="17" t="s">
        <v>38</v>
      </c>
      <c r="AC11" s="18" t="s">
        <v>37</v>
      </c>
      <c r="AD11" s="17" t="s">
        <v>39</v>
      </c>
      <c r="AE11" s="15" t="s">
        <v>26</v>
      </c>
      <c r="AF11" s="19" t="s">
        <v>27</v>
      </c>
    </row>
    <row r="12" spans="1:32" ht="17.25" customHeight="1" x14ac:dyDescent="0.2">
      <c r="A12" s="66" t="s">
        <v>56</v>
      </c>
      <c r="B12" s="67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7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8"/>
      <c r="AE12" s="68"/>
      <c r="AF12" s="70"/>
    </row>
    <row r="13" spans="1:32" ht="35.25" customHeight="1" x14ac:dyDescent="0.2">
      <c r="A13" s="71" t="s">
        <v>44</v>
      </c>
      <c r="B13" s="56" t="s">
        <v>45</v>
      </c>
      <c r="C13" s="57" t="s">
        <v>46</v>
      </c>
      <c r="D13" s="58">
        <v>63</v>
      </c>
      <c r="E13" s="58"/>
      <c r="F13" s="59">
        <v>320</v>
      </c>
      <c r="G13" s="58">
        <v>64</v>
      </c>
      <c r="H13" s="58"/>
      <c r="I13" s="58">
        <v>593</v>
      </c>
      <c r="J13" s="58"/>
      <c r="K13" s="58">
        <v>2659</v>
      </c>
      <c r="L13" s="58">
        <v>481</v>
      </c>
      <c r="M13" s="58">
        <v>260</v>
      </c>
      <c r="N13" s="58">
        <v>43</v>
      </c>
      <c r="O13" s="58"/>
      <c r="P13" s="58"/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2">
        <v>20</v>
      </c>
      <c r="AC13" s="63"/>
      <c r="AD13" s="64">
        <f t="shared" ref="AD13:AD15" si="0">AB13*AC13</f>
        <v>0</v>
      </c>
      <c r="AE13" s="64">
        <f t="shared" ref="AE13:AE15" si="1">AD13*0.2</f>
        <v>0</v>
      </c>
      <c r="AF13" s="65">
        <f t="shared" ref="AF13:AF15" si="2">SUM(AD13:AE13)</f>
        <v>0</v>
      </c>
    </row>
    <row r="14" spans="1:32" ht="27" customHeight="1" x14ac:dyDescent="0.2">
      <c r="A14" s="72" t="s">
        <v>47</v>
      </c>
      <c r="B14" s="20" t="s">
        <v>48</v>
      </c>
      <c r="C14" s="21" t="s">
        <v>46</v>
      </c>
      <c r="D14" s="22">
        <v>63</v>
      </c>
      <c r="E14" s="22"/>
      <c r="F14" s="23">
        <v>320</v>
      </c>
      <c r="G14" s="22">
        <v>64</v>
      </c>
      <c r="H14" s="22"/>
      <c r="I14" s="22">
        <v>593</v>
      </c>
      <c r="J14" s="22"/>
      <c r="K14" s="22">
        <v>2659</v>
      </c>
      <c r="L14" s="22">
        <v>481</v>
      </c>
      <c r="M14" s="22">
        <v>260</v>
      </c>
      <c r="N14" s="22">
        <v>43</v>
      </c>
      <c r="O14" s="22"/>
      <c r="P14" s="22"/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>
        <v>5</v>
      </c>
      <c r="AC14" s="27"/>
      <c r="AD14" s="28">
        <f t="shared" si="0"/>
        <v>0</v>
      </c>
      <c r="AE14" s="28">
        <f t="shared" si="1"/>
        <v>0</v>
      </c>
      <c r="AF14" s="29">
        <f t="shared" si="2"/>
        <v>0</v>
      </c>
    </row>
    <row r="15" spans="1:32" ht="28.5" customHeight="1" x14ac:dyDescent="0.2">
      <c r="A15" s="72" t="s">
        <v>49</v>
      </c>
      <c r="B15" s="20" t="s">
        <v>50</v>
      </c>
      <c r="C15" s="21" t="s">
        <v>46</v>
      </c>
      <c r="D15" s="22">
        <v>63</v>
      </c>
      <c r="E15" s="22"/>
      <c r="F15" s="23">
        <v>320</v>
      </c>
      <c r="G15" s="22">
        <v>64</v>
      </c>
      <c r="H15" s="22"/>
      <c r="I15" s="22">
        <v>593</v>
      </c>
      <c r="J15" s="22"/>
      <c r="K15" s="22">
        <v>2659</v>
      </c>
      <c r="L15" s="22">
        <v>481</v>
      </c>
      <c r="M15" s="22">
        <v>260</v>
      </c>
      <c r="N15" s="22">
        <v>43</v>
      </c>
      <c r="O15" s="22"/>
      <c r="P15" s="22"/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>
        <v>60</v>
      </c>
      <c r="AC15" s="27"/>
      <c r="AD15" s="28">
        <f t="shared" si="0"/>
        <v>0</v>
      </c>
      <c r="AE15" s="28">
        <f t="shared" si="1"/>
        <v>0</v>
      </c>
      <c r="AF15" s="29">
        <f t="shared" si="2"/>
        <v>0</v>
      </c>
    </row>
    <row r="16" spans="1:32" ht="28.5" customHeight="1" x14ac:dyDescent="0.2">
      <c r="A16" s="73" t="s">
        <v>51</v>
      </c>
      <c r="B16" s="30" t="s">
        <v>52</v>
      </c>
      <c r="C16" s="31" t="s">
        <v>46</v>
      </c>
      <c r="D16" s="32"/>
      <c r="E16" s="32"/>
      <c r="F16" s="3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>
        <v>100</v>
      </c>
      <c r="AC16" s="37"/>
      <c r="AD16" s="28">
        <f t="shared" ref="AD16" si="3">AB16*AC16</f>
        <v>0</v>
      </c>
      <c r="AE16" s="28">
        <f t="shared" ref="AE16" si="4">AD16*0.2</f>
        <v>0</v>
      </c>
      <c r="AF16" s="29">
        <f t="shared" ref="AF16" si="5">SUM(AD16:AE16)</f>
        <v>0</v>
      </c>
    </row>
    <row r="17" spans="1:32" ht="18" customHeight="1" x14ac:dyDescent="0.2">
      <c r="A17" s="78" t="s">
        <v>57</v>
      </c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41"/>
      <c r="AC17" s="42"/>
      <c r="AD17" s="43"/>
      <c r="AE17" s="43"/>
      <c r="AF17" s="44"/>
    </row>
    <row r="18" spans="1:32" ht="28.5" customHeight="1" x14ac:dyDescent="0.2">
      <c r="A18" s="73" t="s">
        <v>53</v>
      </c>
      <c r="B18" s="30" t="s">
        <v>54</v>
      </c>
      <c r="C18" s="31" t="s">
        <v>55</v>
      </c>
      <c r="D18" s="32"/>
      <c r="E18" s="32"/>
      <c r="F18" s="33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6">
        <v>150</v>
      </c>
      <c r="AC18" s="37"/>
      <c r="AD18" s="28">
        <f t="shared" ref="AD18" si="6">AB18*AC18</f>
        <v>0</v>
      </c>
      <c r="AE18" s="28">
        <f t="shared" ref="AE18" si="7">AD18*0.2</f>
        <v>0</v>
      </c>
      <c r="AF18" s="29">
        <f t="shared" ref="AF18" si="8">SUM(AD18:AE18)</f>
        <v>0</v>
      </c>
    </row>
    <row r="19" spans="1:32" ht="17.25" customHeight="1" x14ac:dyDescent="0.2">
      <c r="A19" s="78" t="s">
        <v>58</v>
      </c>
      <c r="B19" s="38"/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1"/>
      <c r="AC19" s="42"/>
      <c r="AD19" s="43"/>
      <c r="AE19" s="43"/>
      <c r="AF19" s="44"/>
    </row>
    <row r="20" spans="1:32" s="5" customFormat="1" ht="40.5" customHeight="1" thickBot="1" x14ac:dyDescent="0.25">
      <c r="A20" s="74" t="s">
        <v>59</v>
      </c>
      <c r="B20" s="45" t="s">
        <v>60</v>
      </c>
      <c r="C20" s="46" t="s">
        <v>35</v>
      </c>
      <c r="D20" s="47">
        <v>63</v>
      </c>
      <c r="E20" s="47"/>
      <c r="F20" s="48">
        <v>320</v>
      </c>
      <c r="G20" s="47">
        <v>64</v>
      </c>
      <c r="H20" s="47"/>
      <c r="I20" s="47">
        <v>593</v>
      </c>
      <c r="J20" s="47"/>
      <c r="K20" s="47">
        <v>2659</v>
      </c>
      <c r="L20" s="47">
        <v>481</v>
      </c>
      <c r="M20" s="47">
        <v>260</v>
      </c>
      <c r="N20" s="47">
        <v>43</v>
      </c>
      <c r="O20" s="47"/>
      <c r="P20" s="47"/>
      <c r="Q20" s="49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>
        <v>600</v>
      </c>
      <c r="AC20" s="52"/>
      <c r="AD20" s="53">
        <f t="shared" ref="AD20" si="9">AB20*AC20</f>
        <v>0</v>
      </c>
      <c r="AE20" s="53">
        <f t="shared" ref="AE20" si="10">AD20*0.2</f>
        <v>0</v>
      </c>
      <c r="AF20" s="54">
        <f t="shared" ref="AF20" si="11">SUM(AD20:AE20)</f>
        <v>0</v>
      </c>
    </row>
    <row r="21" spans="1:32" ht="57.75" customHeight="1" thickBot="1" x14ac:dyDescent="0.25">
      <c r="A21" s="83" t="s">
        <v>40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5"/>
      <c r="AD21" s="77">
        <f>SUM(AD13:AD16,AD18,AD20)</f>
        <v>0</v>
      </c>
      <c r="AE21" s="75">
        <f>SUM(AE13:AE16,AE18,AE20)</f>
        <v>0</v>
      </c>
      <c r="AF21" s="76">
        <f>SUM(AF13:AF16,AF18,AF20)</f>
        <v>0</v>
      </c>
    </row>
    <row r="22" spans="1:32" ht="15" x14ac:dyDescent="0.2">
      <c r="A22" s="9"/>
      <c r="B22" s="9"/>
      <c r="C22" s="5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  <c r="AD22" s="10"/>
      <c r="AE22" s="10"/>
      <c r="AF22" s="10"/>
    </row>
    <row r="23" spans="1:32" ht="12.75" customHeight="1" x14ac:dyDescent="0.2">
      <c r="A23" s="89" t="s">
        <v>61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</row>
    <row r="24" spans="1:32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</row>
    <row r="25" spans="1:32" ht="8.2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</row>
    <row r="26" spans="1:32" ht="12.75" hidden="1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</row>
    <row r="30" spans="1:32" ht="15" x14ac:dyDescent="0.2">
      <c r="A30" s="9" t="s">
        <v>41</v>
      </c>
      <c r="AC30" s="10" t="s">
        <v>42</v>
      </c>
      <c r="AD30" s="10"/>
    </row>
    <row r="31" spans="1:32" ht="15" x14ac:dyDescent="0.2">
      <c r="AC31" s="79" t="s">
        <v>43</v>
      </c>
      <c r="AD31" s="79"/>
    </row>
  </sheetData>
  <sheetProtection algorithmName="SHA-512" hashValue="603ZLFz/Yj5f3jJuD5lQ9D80CqqE+Tk5sUumISSrXg83cIaoTKU64MiPX2he1doA1jTTw3pyr8IPoA0bkOxKBA==" saltValue="ktiwwHCGPJtfa4T5oean7Q==" spinCount="100000" sheet="1" objects="1" scenarios="1"/>
  <protectedRanges>
    <protectedRange sqref="A27:AF33" name="Rozsah3"/>
    <protectedRange sqref="AC13:AC20" name="Rozsah2"/>
    <protectedRange sqref="B7:AF9" name="Rozsah1"/>
  </protectedRanges>
  <mergeCells count="11">
    <mergeCell ref="AB1:AF1"/>
    <mergeCell ref="AB2:AF2"/>
    <mergeCell ref="A6:C6"/>
    <mergeCell ref="B7:AF7"/>
    <mergeCell ref="B8:AF8"/>
    <mergeCell ref="AC31:AD31"/>
    <mergeCell ref="A3:AF3"/>
    <mergeCell ref="A21:AC21"/>
    <mergeCell ref="A4:AF4"/>
    <mergeCell ref="B9:AF9"/>
    <mergeCell ref="A23:AF26"/>
  </mergeCells>
  <pageMargins left="0.82677165354330717" right="0.43307086614173229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martin.bystriansky</cp:lastModifiedBy>
  <cp:lastPrinted>2024-05-23T05:55:43Z</cp:lastPrinted>
  <dcterms:created xsi:type="dcterms:W3CDTF">2003-02-05T12:25:11Z</dcterms:created>
  <dcterms:modified xsi:type="dcterms:W3CDTF">2024-05-23T08:27:07Z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