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tabRatio="888" firstSheet="1" activeTab="1"/>
  </bookViews>
  <sheets>
    <sheet name="Rozpis knižny fond_dožiadanie" sheetId="24" r:id="rId1"/>
    <sheet name="časť A1" sheetId="26" r:id="rId2"/>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1" i="26"/>
  <c r="G9"/>
  <c r="G10"/>
  <c r="G11"/>
  <c r="G12"/>
  <c r="G13"/>
  <c r="G14"/>
  <c r="G15"/>
  <c r="G16"/>
  <c r="G17"/>
  <c r="G18"/>
  <c r="G19"/>
  <c r="G20"/>
  <c r="G21"/>
  <c r="G22"/>
  <c r="G23"/>
  <c r="G24"/>
  <c r="G25"/>
  <c r="G26"/>
  <c r="G27"/>
  <c r="G28"/>
  <c r="G29"/>
  <c r="G30"/>
  <c r="G31"/>
  <c r="G32"/>
  <c r="G33"/>
  <c r="G34"/>
  <c r="G35"/>
  <c r="G36"/>
  <c r="G37"/>
  <c r="G38"/>
  <c r="G39"/>
  <c r="G40"/>
  <c r="G41"/>
  <c r="G42"/>
  <c r="G44"/>
  <c r="G45"/>
  <c r="G46"/>
  <c r="G47"/>
  <c r="G48"/>
  <c r="G49"/>
  <c r="G50"/>
  <c r="G51"/>
  <c r="G52"/>
  <c r="G53"/>
  <c r="G54"/>
  <c r="G55"/>
  <c r="G56"/>
  <c r="G57"/>
  <c r="G58"/>
  <c r="G59"/>
  <c r="G60"/>
  <c r="G61"/>
  <c r="G62"/>
  <c r="G63"/>
  <c r="G64"/>
  <c r="G65"/>
  <c r="G66"/>
  <c r="G67"/>
  <c r="G68"/>
  <c r="G69"/>
  <c r="G70"/>
  <c r="G8"/>
  <c r="F71"/>
  <c r="F9"/>
  <c r="F10"/>
  <c r="F11"/>
  <c r="F12"/>
  <c r="F13"/>
  <c r="F14"/>
  <c r="F15"/>
  <c r="F16"/>
  <c r="F17"/>
  <c r="F18"/>
  <c r="F19"/>
  <c r="F20"/>
  <c r="F21"/>
  <c r="F22"/>
  <c r="F23"/>
  <c r="F24"/>
  <c r="F25"/>
  <c r="F26"/>
  <c r="F27"/>
  <c r="F28"/>
  <c r="F29"/>
  <c r="F30"/>
  <c r="F31"/>
  <c r="F32"/>
  <c r="F33"/>
  <c r="F34"/>
  <c r="F35"/>
  <c r="F36"/>
  <c r="F37"/>
  <c r="F38"/>
  <c r="F39"/>
  <c r="F40"/>
  <c r="F41"/>
  <c r="F42"/>
  <c r="F44"/>
  <c r="F45"/>
  <c r="F46"/>
  <c r="F47"/>
  <c r="F48"/>
  <c r="F49"/>
  <c r="F50"/>
  <c r="F51"/>
  <c r="F52"/>
  <c r="F53"/>
  <c r="F54"/>
  <c r="F55"/>
  <c r="F56"/>
  <c r="F57"/>
  <c r="F58"/>
  <c r="F59"/>
  <c r="F60"/>
  <c r="F61"/>
  <c r="F62"/>
  <c r="F63"/>
  <c r="F64"/>
  <c r="F65"/>
  <c r="F66"/>
  <c r="F67"/>
  <c r="F68"/>
  <c r="F69"/>
  <c r="F70"/>
  <c r="F8"/>
  <c r="K7" i="24"/>
  <c r="K12"/>
  <c r="K15"/>
  <c r="K20"/>
  <c r="K22"/>
  <c r="K23"/>
  <c r="K28"/>
  <c r="K30"/>
  <c r="K31"/>
  <c r="K36"/>
  <c r="K38"/>
  <c r="K39"/>
  <c r="K44"/>
  <c r="I7"/>
  <c r="I8"/>
  <c r="I9"/>
  <c r="I10"/>
  <c r="I11"/>
  <c r="I12"/>
  <c r="I13"/>
  <c r="I14"/>
  <c r="I15"/>
  <c r="I16"/>
  <c r="I17"/>
  <c r="I18"/>
  <c r="I19"/>
  <c r="I20"/>
  <c r="I21"/>
  <c r="I22"/>
  <c r="I23"/>
  <c r="I24"/>
  <c r="I25"/>
  <c r="I26"/>
  <c r="I27"/>
  <c r="I28"/>
  <c r="I29"/>
  <c r="I30"/>
  <c r="I31"/>
  <c r="I32"/>
  <c r="I33"/>
  <c r="I34"/>
  <c r="I35"/>
  <c r="I36"/>
  <c r="I37"/>
  <c r="I38"/>
  <c r="I39"/>
  <c r="I40"/>
  <c r="I41"/>
  <c r="I42"/>
  <c r="I43"/>
  <c r="I44"/>
  <c r="I6"/>
  <c r="I47" s="1"/>
  <c r="G7"/>
  <c r="G8"/>
  <c r="G9"/>
  <c r="G10"/>
  <c r="G11"/>
  <c r="G12"/>
  <c r="G13"/>
  <c r="G14"/>
  <c r="G15"/>
  <c r="G16"/>
  <c r="G17"/>
  <c r="G18"/>
  <c r="G19"/>
  <c r="G20"/>
  <c r="G21"/>
  <c r="G22"/>
  <c r="G23"/>
  <c r="G24"/>
  <c r="G25"/>
  <c r="G26"/>
  <c r="G27"/>
  <c r="G28"/>
  <c r="G29"/>
  <c r="G30"/>
  <c r="G31"/>
  <c r="G32"/>
  <c r="G33"/>
  <c r="G34"/>
  <c r="G35"/>
  <c r="G36"/>
  <c r="G37"/>
  <c r="G38"/>
  <c r="G39"/>
  <c r="G40"/>
  <c r="G41"/>
  <c r="G42"/>
  <c r="G43"/>
  <c r="G44"/>
  <c r="G6"/>
  <c r="G47" s="1"/>
  <c r="E7"/>
  <c r="E8"/>
  <c r="E9"/>
  <c r="E10"/>
  <c r="E11"/>
  <c r="E12"/>
  <c r="E13"/>
  <c r="E14"/>
  <c r="E15"/>
  <c r="E16"/>
  <c r="E17"/>
  <c r="E18"/>
  <c r="E19"/>
  <c r="E20"/>
  <c r="E21"/>
  <c r="E22"/>
  <c r="E23"/>
  <c r="E24"/>
  <c r="E25"/>
  <c r="E26"/>
  <c r="E27"/>
  <c r="E28"/>
  <c r="E29"/>
  <c r="E30"/>
  <c r="E31"/>
  <c r="E32"/>
  <c r="E33"/>
  <c r="E34"/>
  <c r="E35"/>
  <c r="E36"/>
  <c r="E37"/>
  <c r="E38"/>
  <c r="E39"/>
  <c r="E40"/>
  <c r="E41"/>
  <c r="E42"/>
  <c r="E43"/>
  <c r="E44"/>
  <c r="E6"/>
  <c r="E47" s="1"/>
  <c r="J44"/>
  <c r="J43"/>
  <c r="K43" s="1"/>
  <c r="J42"/>
  <c r="K42" s="1"/>
  <c r="J41"/>
  <c r="K41" s="1"/>
  <c r="J40"/>
  <c r="K40" s="1"/>
  <c r="J39"/>
  <c r="J38"/>
  <c r="J37"/>
  <c r="K37" s="1"/>
  <c r="J36"/>
  <c r="J35"/>
  <c r="K35" s="1"/>
  <c r="J34"/>
  <c r="K34" s="1"/>
  <c r="J33"/>
  <c r="K33" s="1"/>
  <c r="J32"/>
  <c r="K32" s="1"/>
  <c r="J31"/>
  <c r="J30"/>
  <c r="J29"/>
  <c r="K29" s="1"/>
  <c r="J28"/>
  <c r="J27"/>
  <c r="K27" s="1"/>
  <c r="J26"/>
  <c r="K26" s="1"/>
  <c r="J25"/>
  <c r="K25" s="1"/>
  <c r="J24"/>
  <c r="K24" s="1"/>
  <c r="J23"/>
  <c r="J22"/>
  <c r="J21"/>
  <c r="K21" s="1"/>
  <c r="J20"/>
  <c r="J19"/>
  <c r="K19" s="1"/>
  <c r="J18"/>
  <c r="K18" s="1"/>
  <c r="J17"/>
  <c r="K17" s="1"/>
  <c r="J16"/>
  <c r="K16" s="1"/>
  <c r="J15"/>
  <c r="J14"/>
  <c r="K14" s="1"/>
  <c r="J13"/>
  <c r="K13" s="1"/>
  <c r="J12"/>
  <c r="J11"/>
  <c r="K11" s="1"/>
  <c r="J10"/>
  <c r="K10" s="1"/>
  <c r="J9"/>
  <c r="K9" s="1"/>
  <c r="J8"/>
  <c r="K8" s="1"/>
  <c r="J7"/>
  <c r="J6"/>
  <c r="K6" s="1"/>
  <c r="K47" l="1"/>
  <c r="I49"/>
</calcChain>
</file>

<file path=xl/sharedStrings.xml><?xml version="1.0" encoding="utf-8"?>
<sst xmlns="http://schemas.openxmlformats.org/spreadsheetml/2006/main" count="410" uniqueCount="250">
  <si>
    <t>ks</t>
  </si>
  <si>
    <t>sada</t>
  </si>
  <si>
    <t>súbor</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</si>
  <si>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</si>
  <si>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</si>
  <si>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</si>
  <si>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</si>
  <si>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</si>
  <si>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</si>
  <si>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</si>
  <si>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</si>
  <si>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</si>
  <si>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</si>
  <si>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</si>
  <si>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</si>
  <si>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</si>
  <si>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</si>
  <si>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</si>
  <si>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</si>
  <si>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</si>
  <si>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</si>
  <si>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</si>
  <si>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</si>
  <si>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</si>
  <si>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</si>
  <si>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</si>
  <si>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</si>
  <si>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</si>
  <si>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</si>
  <si>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</si>
  <si>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</si>
  <si>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</si>
  <si>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</si>
  <si>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</si>
  <si>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</si>
  <si>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</si>
  <si>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</si>
  <si>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</si>
  <si>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</si>
  <si>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Knižničný fond - 1</t>
  </si>
  <si>
    <t>Knižničný fond - 2</t>
  </si>
  <si>
    <t>Knižničný fond - 3</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</si>
  <si>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</si>
  <si>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</si>
  <si>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</si>
  <si>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</si>
  <si>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</si>
  <si>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</si>
  <si>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</si>
  <si>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</si>
  <si>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</si>
  <si>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</si>
  <si>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</si>
  <si>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</si>
  <si>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</si>
  <si>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</si>
  <si>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</si>
  <si>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</si>
  <si>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</si>
  <si>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</si>
  <si>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</si>
  <si>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</si>
  <si>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</si>
  <si>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</si>
  <si>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</si>
  <si>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</si>
  <si>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</si>
  <si>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</si>
  <si>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</si>
  <si>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</si>
  <si>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</si>
  <si>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</si>
  <si>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</si>
  <si>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</si>
  <si>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</si>
  <si>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</si>
  <si>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</si>
  <si>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</si>
  <si>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</si>
  <si>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</si>
  <si>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</si>
  <si>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</si>
  <si>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</si>
  <si>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</si>
  <si>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</si>
  <si>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</si>
  <si>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</si>
  <si>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</si>
  <si>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</si>
  <si>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</si>
  <si>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</si>
  <si>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</si>
  <si>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</si>
  <si>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</si>
  <si>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</si>
  <si>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</si>
  <si>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</si>
  <si>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</si>
  <si>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</si>
  <si>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</si>
  <si>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</si>
  <si>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</si>
  <si>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Verejný obstarávateľ:</t>
  </si>
  <si>
    <t>Predmet zákazky:</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</si>
  <si>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</si>
  <si>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</si>
  <si>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</si>
  <si>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</si>
  <si>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</si>
  <si>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</si>
  <si>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Mesto Stará Ľubovňa</t>
  </si>
  <si>
    <t>„Zvýšenie technickej úrovne vzdelávania ZŠ Komenského, ZŠ Levočská, ZŠ Podsadek a ZŠ Za vodou v Starej Ľubovni“</t>
  </si>
  <si>
    <t xml:space="preserve">Časť B1: Didaktické pomôcky - ZŠ Levočská </t>
  </si>
  <si>
    <t>Príloha č. 4 - 1 Výpočet zmluvnej ceny /cenový formulár pre časť B1</t>
  </si>
  <si>
    <t>Univerzálny programovateľný automat</t>
  </si>
  <si>
    <t>1 </t>
  </si>
  <si>
    <t xml:space="preserve"> 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</si>
  <si>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SW k iterfejsu - multilicencia</t>
  </si>
  <si>
    <t> 1</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</si>
  <si>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</si>
  <si>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Sada senzorov pre fyziku - učiteľ</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</si>
  <si>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</si>
  <si>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</si>
  <si>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</si>
  <si>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</si>
  <si>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s príslušenstvom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</si>
  <si>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</si>
  <si>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 xml:space="preserve">Učiteľská mechanická sada </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</si>
  <si>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</si>
  <si>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Multifunkčný model mechanického auta</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</si>
  <si>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</si>
  <si>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</si>
  <si>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</si>
  <si>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</si>
  <si>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</si>
  <si>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</si>
  <si>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</si>
  <si>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Ručná výveva s príslušenstvom</t>
  </si>
  <si>
    <t xml:space="preserve">Min. špecifikácia - školská edukačná súprava pre pokusy vo vákuu. Súprava má obsahovať min. 10 častí, vrátane ručnej vývevy a má byť dodaná v prenosnom obale.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</si>
  <si>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</si>
  <si>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</si>
  <si>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</si>
  <si>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</si>
  <si>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</si>
  <si>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</si>
  <si>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výrobu vysokého DC napätia</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</si>
  <si>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</si>
  <si>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</si>
  <si>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</si>
  <si>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</si>
  <si>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</si>
  <si>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Interfejs na zber dát s príslušenstvom</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</si>
  <si>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</si>
  <si>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Sada senzorov pre fyziku - žiak</t>
  </si>
  <si>
    <t>3 </t>
  </si>
  <si>
    <t>Sada senzorov fyzika - žiak - sada má byť kompatibilná s interfejsom na zber dát.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</si>
  <si>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žiackych termodynamických súprav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</si>
  <si>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</si>
  <si>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 xml:space="preserve">Sada tácok </t>
  </si>
  <si>
    <t> 4</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</si>
  <si>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</si>
  <si>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 xml:space="preserve">Skupinová sada pre termodynamiku s príslušenstvom </t>
  </si>
  <si>
    <t>4 </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</si>
  <si>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</si>
  <si>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žiackych mechanických súprav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</si>
  <si>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</si>
  <si>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umožniť meranie dĺžky telesa, má demonštrovať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</si>
  <si>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</si>
  <si>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</si>
  <si>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</si>
  <si>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</si>
  <si>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</si>
  <si>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</si>
  <si>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elektrotechnická súprava</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</si>
  <si>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</si>
  <si>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Sada žiackych elektromagnetických súprav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</si>
  <si>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</si>
  <si>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zdrojov bezpečného napätia a prúdu</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</si>
  <si>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</si>
  <si>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</si>
  <si>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Súbor na robotické programovanie</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</si>
  <si>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</si>
  <si>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Dielenské meradlá s príslušenstvom</t>
  </si>
  <si>
    <t> 5</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</si>
  <si>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</si>
  <si>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Ručné náradie s príslušenstvom</t>
  </si>
  <si>
    <t>5 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</si>
  <si>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</si>
  <si>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</si>
  <si>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</si>
  <si>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Náradia pre elektroniku s príslušenstvom</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</si>
  <si>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</si>
  <si>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</si>
  <si>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</si>
  <si>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s príslušenstvom</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</si>
  <si>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</si>
  <si>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s príslušenstvom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</si>
  <si>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</si>
  <si>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Nožnice na strihanie plechu s príslušenstvom</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</si>
  <si>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</si>
  <si>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Teplovzdušná pištoľ s príslušenstvom</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</si>
  <si>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</si>
  <si>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Vypalovačka do dreva</t>
  </si>
  <si>
    <t xml:space="preserve">Vypaľovačka do učebne dreva, minimálne je požadovaný  ručný nástroj vhodný pre školské prostredie, s minimálnym príkom 165W a osvetlením pracovnej plochy. </t>
  </si>
  <si>
    <t>Zverák s príslušenstvom</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</si>
  <si>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</si>
  <si>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Nákova s príslušenstvom</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</si>
  <si>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</si>
  <si>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</si>
  <si>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</si>
  <si>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Sada na meranie spotreby el. energie</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</si>
  <si>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</si>
  <si>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</si>
  <si>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</si>
  <si>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na znázornenie pravouhlého premietania</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</si>
  <si>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</si>
  <si>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na znázornenie skleníkového efektu</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</si>
  <si>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</si>
  <si>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Sada na znázornenie zdrojov obnoviteľnej energie</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</si>
  <si>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</si>
  <si>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 xml:space="preserve">Sada na využitie obnoviteľnej enegie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</si>
  <si>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</si>
  <si>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</si>
  <si>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</si>
  <si>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</si>
  <si>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</si>
  <si>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Prístroj detekujúci hladinu hluku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</si>
  <si>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</si>
  <si>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</si>
  <si>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</si>
  <si>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s príslušenstvom</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</si>
  <si>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</si>
  <si>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plastov s príslušenstvom</t>
  </si>
  <si>
    <t> 6</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</si>
  <si>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</si>
  <si>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</si>
  <si>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</si>
  <si>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Stolárska hoblica - odborná učebňa techniky</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</si>
  <si>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</si>
  <si>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 xml:space="preserve">Identifikačné údaje: </t>
  </si>
  <si>
    <t>Obchodné meno:</t>
  </si>
  <si>
    <t>Adresa:</t>
  </si>
  <si>
    <t>IČO:</t>
  </si>
  <si>
    <t xml:space="preserve">Platca DPH: </t>
  </si>
  <si>
    <t>Dátum, meno a podpis oprávnenej osoby:</t>
  </si>
  <si>
    <t>1.3.</t>
  </si>
  <si>
    <t>1.5.</t>
  </si>
  <si>
    <t>.1.6</t>
  </si>
  <si>
    <t>1.7.</t>
  </si>
  <si>
    <t>Laboratórny podnos</t>
  </si>
</sst>
</file>

<file path=xl/styles.xml><?xml version="1.0" encoding="utf-8"?>
<styleSheet xmlns="http://schemas.openxmlformats.org/spreadsheetml/2006/main">
  <numFmts count="2">
    <numFmt numFmtId="164" formatCode="#,##0.00\ &quot;€&quot;"/>
    <numFmt numFmtId="165" formatCode="_-* #,##0.00\ [$€-1]_-;\-* #,##0.00\ [$€-1]_-;_-* &quot;-&quot;??\ [$€-1]_-;_-@_-"/>
  </numFmts>
  <fonts count="27">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b/>
      <sz val="14"/>
      <name val="Calibri"/>
      <family val="2"/>
      <charset val="238"/>
      <scheme val="minor"/>
    </font>
    <font>
      <sz val="11"/>
      <color rgb="FF000000"/>
      <name val="Calibri"/>
      <family val="2"/>
      <charset val="238"/>
      <scheme val="minor"/>
    </font>
    <font>
      <sz val="11"/>
      <name val="Calibri"/>
      <family val="2"/>
      <charset val="238"/>
      <scheme val="minor"/>
    </font>
    <font>
      <b/>
      <sz val="11"/>
      <color rgb="FF000000"/>
      <name val="Calibri"/>
      <family val="2"/>
      <charset val="238"/>
      <scheme val="minor"/>
    </font>
    <font>
      <sz val="12"/>
      <color rgb="FF000000"/>
      <name val="Calibri"/>
      <family val="2"/>
      <charset val="238"/>
    </font>
    <font>
      <sz val="10"/>
      <color theme="1"/>
      <name val="Calibri"/>
      <family val="2"/>
      <charset val="238"/>
    </font>
    <font>
      <sz val="12"/>
      <color theme="1"/>
      <name val="Calibri"/>
      <family val="2"/>
      <charset val="238"/>
    </font>
    <font>
      <b/>
      <sz val="10"/>
      <name val="Calibri"/>
      <family val="2"/>
      <charset val="238"/>
    </font>
    <font>
      <sz val="11"/>
      <color theme="1"/>
      <name val="Calibri"/>
      <family val="2"/>
      <charset val="238"/>
    </font>
    <font>
      <sz val="10"/>
      <name val="Calibri"/>
      <family val="2"/>
      <charset val="238"/>
    </font>
  </fonts>
  <fills count="11">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s>
  <cellStyleXfs count="2">
    <xf numFmtId="0" fontId="0" fillId="0" borderId="0"/>
    <xf numFmtId="0" fontId="6" fillId="0" borderId="0"/>
  </cellStyleXfs>
  <cellXfs count="117">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49" fontId="0" fillId="5" borderId="0" xfId="0" applyNumberFormat="1" applyFill="1" applyAlignment="1">
      <alignment wrapText="1"/>
    </xf>
    <xf numFmtId="165" fontId="0" fillId="5" borderId="0" xfId="0" applyNumberFormat="1" applyFill="1"/>
    <xf numFmtId="0" fontId="0" fillId="5" borderId="0" xfId="0" applyFill="1" applyAlignment="1">
      <alignment wrapText="1"/>
    </xf>
    <xf numFmtId="0" fontId="0" fillId="5" borderId="0" xfId="0" applyFill="1"/>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16" fillId="3" borderId="1" xfId="0" applyFont="1" applyFill="1" applyBorder="1"/>
    <xf numFmtId="0" fontId="14" fillId="3" borderId="1" xfId="0" applyFont="1" applyFill="1" applyBorder="1"/>
    <xf numFmtId="165" fontId="14" fillId="3" borderId="1" xfId="0" applyNumberFormat="1" applyFont="1" applyFill="1" applyBorder="1"/>
    <xf numFmtId="0" fontId="17" fillId="3" borderId="1" xfId="0" applyFont="1" applyFill="1" applyBorder="1" applyAlignment="1" applyProtection="1">
      <alignment vertical="top" wrapText="1"/>
      <protection locked="0"/>
    </xf>
    <xf numFmtId="0" fontId="18" fillId="0" borderId="1" xfId="0" applyFont="1" applyFill="1" applyBorder="1" applyAlignment="1" applyProtection="1">
      <alignment horizontal="left" vertical="center" wrapText="1"/>
      <protection locked="0"/>
    </xf>
    <xf numFmtId="165" fontId="0" fillId="5" borderId="1" xfId="0" applyNumberFormat="1" applyFont="1" applyFill="1" applyBorder="1" applyAlignment="1">
      <alignment horizontal="right" vertical="center"/>
    </xf>
    <xf numFmtId="0" fontId="0" fillId="0" borderId="1" xfId="0" applyFont="1" applyBorder="1" applyAlignment="1">
      <alignment horizontal="justify" vertical="center" wrapText="1"/>
    </xf>
    <xf numFmtId="0" fontId="0" fillId="0" borderId="1" xfId="0" applyFont="1" applyBorder="1"/>
    <xf numFmtId="0" fontId="19"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164" fontId="0" fillId="3" borderId="1" xfId="0" applyNumberFormat="1" applyFont="1" applyFill="1" applyBorder="1" applyAlignment="1" applyProtection="1">
      <alignment horizontal="right" vertical="center"/>
    </xf>
    <xf numFmtId="0" fontId="19"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0" fontId="0" fillId="0" borderId="1" xfId="0" applyFont="1" applyFill="1" applyBorder="1"/>
    <xf numFmtId="0" fontId="21"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wrapText="1"/>
    </xf>
    <xf numFmtId="164" fontId="21" fillId="0" borderId="9" xfId="0" applyNumberFormat="1" applyFont="1" applyBorder="1" applyAlignment="1">
      <alignment horizontal="center" vertical="center" wrapText="1"/>
    </xf>
    <xf numFmtId="0" fontId="21" fillId="0" borderId="9" xfId="0" applyNumberFormat="1" applyFont="1" applyBorder="1" applyAlignment="1">
      <alignment horizontal="center" vertical="center" wrapText="1"/>
    </xf>
    <xf numFmtId="0" fontId="24" fillId="9" borderId="4" xfId="0" applyFont="1" applyFill="1" applyBorder="1" applyAlignment="1">
      <alignment vertical="top" wrapText="1"/>
    </xf>
    <xf numFmtId="0" fontId="25" fillId="9" borderId="13" xfId="0" applyFont="1" applyFill="1" applyBorder="1"/>
    <xf numFmtId="4" fontId="21" fillId="9" borderId="13" xfId="0" applyNumberFormat="1" applyFont="1" applyFill="1" applyBorder="1"/>
    <xf numFmtId="4" fontId="21" fillId="9" borderId="14" xfId="0" applyNumberFormat="1" applyFont="1" applyFill="1" applyBorder="1"/>
    <xf numFmtId="16" fontId="0" fillId="0" borderId="0" xfId="0" applyNumberFormat="1"/>
    <xf numFmtId="17" fontId="0" fillId="0" borderId="0" xfId="0" applyNumberFormat="1"/>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21" fillId="0" borderId="12"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164" fontId="21" fillId="0" borderId="12" xfId="0" applyNumberFormat="1" applyFont="1" applyBorder="1" applyAlignment="1">
      <alignment horizontal="center" vertical="center" wrapText="1"/>
    </xf>
    <xf numFmtId="164" fontId="21" fillId="0" borderId="10"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7" fontId="0" fillId="0" borderId="21" xfId="0" applyNumberFormat="1" applyBorder="1" applyAlignment="1">
      <alignment horizontal="center"/>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4" fillId="9" borderId="17" xfId="0" applyFont="1" applyFill="1" applyBorder="1" applyAlignment="1">
      <alignment horizontal="left" vertical="top" wrapText="1"/>
    </xf>
    <xf numFmtId="0" fontId="24" fillId="9" borderId="5" xfId="0" applyFont="1" applyFill="1" applyBorder="1" applyAlignment="1">
      <alignment horizontal="left" vertical="top" wrapText="1"/>
    </xf>
    <xf numFmtId="0" fontId="24" fillId="9" borderId="18" xfId="0" applyFont="1" applyFill="1" applyBorder="1" applyAlignment="1">
      <alignment horizontal="left" vertical="top" wrapText="1"/>
    </xf>
    <xf numFmtId="0" fontId="26" fillId="9" borderId="15" xfId="0" applyFont="1" applyFill="1" applyBorder="1" applyAlignment="1">
      <alignment horizontal="left" vertical="top" wrapText="1"/>
    </xf>
    <xf numFmtId="0" fontId="26" fillId="9" borderId="0" xfId="0" applyFont="1" applyFill="1" applyAlignment="1">
      <alignment horizontal="left" vertical="top" wrapText="1"/>
    </xf>
    <xf numFmtId="0" fontId="26" fillId="9" borderId="16" xfId="0" applyFont="1" applyFill="1" applyBorder="1" applyAlignment="1">
      <alignment horizontal="left" vertical="top" wrapText="1"/>
    </xf>
    <xf numFmtId="0" fontId="25" fillId="9" borderId="15"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16" xfId="0" applyFont="1" applyFill="1" applyBorder="1" applyAlignment="1">
      <alignment horizontal="left" vertical="top" wrapText="1"/>
    </xf>
    <xf numFmtId="0" fontId="21" fillId="10" borderId="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10" xfId="0" applyFont="1" applyFill="1" applyBorder="1" applyAlignment="1">
      <alignment horizontal="center" vertical="center"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3"/>
  <sheetViews>
    <sheetView view="pageLayout" topLeftCell="A34" zoomScale="60" zoomScaleNormal="100" zoomScalePageLayoutView="60" workbookViewId="0">
      <selection activeCell="L5" sqref="L5:L45"/>
    </sheetView>
  </sheetViews>
  <sheetFormatPr defaultRowHeight="15"/>
  <cols>
    <col min="1" max="1" width="37.85546875" customWidth="1"/>
    <col min="2" max="2" width="12.7109375" customWidth="1"/>
    <col min="3" max="3" width="12.42578125" customWidth="1"/>
    <col min="4" max="4" width="12.5703125" customWidth="1"/>
    <col min="5" max="5" width="14.42578125" customWidth="1"/>
    <col min="6" max="6" width="12.7109375" customWidth="1"/>
    <col min="7" max="7" width="17.140625" customWidth="1"/>
    <col min="8" max="8" width="12.7109375" customWidth="1"/>
    <col min="9" max="9" width="15" customWidth="1"/>
    <col min="10" max="10" width="16.7109375" customWidth="1"/>
    <col min="11" max="11" width="14.85546875" customWidth="1"/>
    <col min="12" max="12" width="18.28515625" customWidth="1"/>
  </cols>
  <sheetData>
    <row r="1" spans="1:15" ht="18.75">
      <c r="A1" s="10" t="s">
        <v>43</v>
      </c>
    </row>
    <row r="2" spans="1:15" ht="18.75">
      <c r="A2" s="10" t="s">
        <v>44</v>
      </c>
    </row>
    <row r="3" spans="1:15">
      <c r="A3" s="78" t="s">
        <v>45</v>
      </c>
      <c r="B3" s="78"/>
      <c r="C3" s="78"/>
      <c r="D3" s="78"/>
      <c r="E3" s="25"/>
      <c r="F3" s="80" t="s">
        <v>46</v>
      </c>
      <c r="G3" s="80"/>
      <c r="H3" s="80"/>
      <c r="I3" s="80"/>
      <c r="J3" s="80"/>
      <c r="K3" s="80"/>
      <c r="L3" s="13"/>
      <c r="M3" s="13"/>
      <c r="N3" s="14"/>
      <c r="O3" s="14"/>
    </row>
    <row r="4" spans="1:15">
      <c r="A4" s="78" t="s">
        <v>47</v>
      </c>
      <c r="B4" s="79"/>
      <c r="C4" s="79"/>
      <c r="D4" s="79"/>
      <c r="E4" s="26"/>
      <c r="F4" s="80" t="s">
        <v>48</v>
      </c>
      <c r="G4" s="80"/>
      <c r="H4" s="80"/>
      <c r="I4" s="80"/>
      <c r="J4" s="80"/>
      <c r="K4" s="80"/>
      <c r="L4" s="13"/>
      <c r="M4" s="13"/>
      <c r="N4" s="14"/>
      <c r="O4" s="14"/>
    </row>
    <row r="5" spans="1:15" ht="52.9" customHeight="1">
      <c r="A5" s="1" t="s">
        <v>63</v>
      </c>
      <c r="B5" s="5" t="s">
        <v>42</v>
      </c>
      <c r="C5" s="11" t="s">
        <v>61</v>
      </c>
      <c r="D5" s="20" t="s">
        <v>51</v>
      </c>
      <c r="E5" s="28" t="s">
        <v>53</v>
      </c>
      <c r="F5" s="29" t="s">
        <v>62</v>
      </c>
      <c r="G5" s="29" t="s">
        <v>54</v>
      </c>
      <c r="H5" s="29" t="s">
        <v>52</v>
      </c>
      <c r="I5" s="29" t="s">
        <v>55</v>
      </c>
      <c r="J5" s="29" t="s">
        <v>50</v>
      </c>
      <c r="K5" s="29" t="s">
        <v>56</v>
      </c>
      <c r="L5" s="34" t="s">
        <v>64</v>
      </c>
    </row>
    <row r="6" spans="1:15" ht="409.5">
      <c r="A6" s="2" t="s">
        <v>3</v>
      </c>
      <c r="B6" s="4" t="s">
        <v>0</v>
      </c>
      <c r="C6" s="4">
        <v>1</v>
      </c>
      <c r="D6" s="6">
        <v>470.83</v>
      </c>
      <c r="E6" s="6">
        <f>C6*D6</f>
        <v>470.83</v>
      </c>
      <c r="F6" s="6">
        <v>471.5</v>
      </c>
      <c r="G6" s="6">
        <f>C6*F6</f>
        <v>471.5</v>
      </c>
      <c r="H6" s="6">
        <v>471.5</v>
      </c>
      <c r="I6" s="6">
        <f>C6*H6</f>
        <v>471.5</v>
      </c>
      <c r="J6" s="21">
        <f>(D6+F6+H6)/3</f>
        <v>471.27666666666664</v>
      </c>
      <c r="K6" s="33">
        <f>C6*J6</f>
        <v>471.27666666666664</v>
      </c>
      <c r="L6" s="35" t="s">
        <v>65</v>
      </c>
    </row>
    <row r="7" spans="1:15" ht="357">
      <c r="A7" s="2" t="s">
        <v>4</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66</v>
      </c>
    </row>
    <row r="8" spans="1:15" ht="306">
      <c r="A8" s="2" t="s">
        <v>5</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67</v>
      </c>
    </row>
    <row r="9" spans="1:15" ht="191.25">
      <c r="A9" s="2" t="s">
        <v>6</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68</v>
      </c>
    </row>
    <row r="10" spans="1:15" ht="204">
      <c r="A10" s="2" t="s">
        <v>7</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69</v>
      </c>
    </row>
    <row r="11" spans="1:15" ht="204">
      <c r="A11" s="2" t="s">
        <v>8</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70</v>
      </c>
    </row>
    <row r="12" spans="1:15" ht="204">
      <c r="A12" s="2" t="s">
        <v>9</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71</v>
      </c>
    </row>
    <row r="13" spans="1:15" ht="204">
      <c r="A13" s="2" t="s">
        <v>10</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72</v>
      </c>
    </row>
    <row r="14" spans="1:15" ht="229.5">
      <c r="A14" s="2" t="s">
        <v>11</v>
      </c>
      <c r="B14" s="4" t="s">
        <v>0</v>
      </c>
      <c r="C14" s="4">
        <v>5</v>
      </c>
      <c r="D14" s="6">
        <v>16.5</v>
      </c>
      <c r="E14" s="6">
        <f t="shared" si="0"/>
        <v>82.5</v>
      </c>
      <c r="F14" s="6">
        <v>17.25</v>
      </c>
      <c r="G14" s="6">
        <f t="shared" si="1"/>
        <v>86.25</v>
      </c>
      <c r="H14" s="6">
        <v>17.25</v>
      </c>
      <c r="I14" s="6">
        <f t="shared" si="2"/>
        <v>86.25</v>
      </c>
      <c r="J14" s="21">
        <f t="shared" si="3"/>
        <v>17</v>
      </c>
      <c r="K14" s="33">
        <f t="shared" si="4"/>
        <v>85</v>
      </c>
      <c r="L14" s="35" t="s">
        <v>73</v>
      </c>
    </row>
    <row r="15" spans="1:15" ht="395.25">
      <c r="A15" s="2" t="s">
        <v>12</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74</v>
      </c>
    </row>
    <row r="16" spans="1:15" ht="409.5">
      <c r="A16" s="2" t="s">
        <v>13</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75</v>
      </c>
    </row>
    <row r="17" spans="1:12" ht="318.75">
      <c r="A17" s="2" t="s">
        <v>14</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76</v>
      </c>
    </row>
    <row r="18" spans="1:12" ht="409.5">
      <c r="A18" s="2" t="s">
        <v>15</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77</v>
      </c>
    </row>
    <row r="19" spans="1:12" ht="344.25">
      <c r="A19" s="2" t="s">
        <v>19</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78</v>
      </c>
    </row>
    <row r="20" spans="1:12" ht="409.5">
      <c r="A20" s="2" t="s">
        <v>33</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79</v>
      </c>
    </row>
    <row r="21" spans="1:12" ht="409.5">
      <c r="A21" s="2" t="s">
        <v>32</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80</v>
      </c>
    </row>
    <row r="22" spans="1:12" ht="255">
      <c r="A22" s="2" t="s">
        <v>16</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81</v>
      </c>
    </row>
    <row r="23" spans="1:12" ht="318.75">
      <c r="A23" s="2" t="s">
        <v>17</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82</v>
      </c>
    </row>
    <row r="24" spans="1:12" ht="267.75">
      <c r="A24" s="2" t="s">
        <v>18</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83</v>
      </c>
    </row>
    <row r="25" spans="1:12" ht="153">
      <c r="A25" s="2" t="s">
        <v>20</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84</v>
      </c>
    </row>
    <row r="26" spans="1:12" ht="114.75">
      <c r="A26" s="2" t="s">
        <v>21</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85</v>
      </c>
    </row>
    <row r="27" spans="1:12" ht="280.5">
      <c r="A27" s="2" t="s">
        <v>35</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86</v>
      </c>
    </row>
    <row r="28" spans="1:12" ht="165.75">
      <c r="A28" s="2" t="s">
        <v>30</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87</v>
      </c>
    </row>
    <row r="29" spans="1:12" ht="38.25">
      <c r="A29" s="2" t="s">
        <v>31</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88</v>
      </c>
    </row>
    <row r="30" spans="1:12" ht="63.75">
      <c r="A30" s="2" t="s">
        <v>23</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89</v>
      </c>
    </row>
    <row r="31" spans="1:12" ht="51">
      <c r="A31" s="2" t="s">
        <v>25</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90</v>
      </c>
    </row>
    <row r="32" spans="1:12" ht="25.5">
      <c r="A32" s="2" t="s">
        <v>27</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91</v>
      </c>
    </row>
    <row r="33" spans="1:12" ht="51">
      <c r="A33" s="2" t="s">
        <v>28</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92</v>
      </c>
    </row>
    <row r="34" spans="1:12" ht="25.5">
      <c r="A34" s="2" t="s">
        <v>29</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93</v>
      </c>
    </row>
    <row r="35" spans="1:12" ht="25.5">
      <c r="A35" s="2" t="s">
        <v>39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94</v>
      </c>
    </row>
    <row r="36" spans="1:12" ht="25.5">
      <c r="A36" s="2" t="s">
        <v>40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94</v>
      </c>
    </row>
    <row r="37" spans="1:12" ht="25.5">
      <c r="A37" s="2" t="s">
        <v>41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94</v>
      </c>
    </row>
    <row r="38" spans="1:12" ht="25.5">
      <c r="A38" s="2" t="s">
        <v>26</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95</v>
      </c>
    </row>
    <row r="39" spans="1:12" ht="25.5">
      <c r="A39" s="2" t="s">
        <v>36</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96</v>
      </c>
    </row>
    <row r="40" spans="1:12" ht="25.5">
      <c r="A40" s="2" t="s">
        <v>37</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97</v>
      </c>
    </row>
    <row r="41" spans="1:12" ht="25.5">
      <c r="A41" s="2" t="s">
        <v>38</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98</v>
      </c>
    </row>
    <row r="42" spans="1:12" ht="18.75" customHeight="1">
      <c r="A42" s="2" t="s">
        <v>22</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99</v>
      </c>
    </row>
    <row r="43" spans="1:12" ht="51">
      <c r="A43" s="2" t="s">
        <v>24</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100</v>
      </c>
    </row>
    <row r="44" spans="1:12" ht="63.75">
      <c r="A44" s="2" t="s">
        <v>34</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101</v>
      </c>
    </row>
    <row r="45" spans="1:12" ht="15.75">
      <c r="A45" s="12" t="s">
        <v>49</v>
      </c>
      <c r="B45" s="3"/>
      <c r="C45" s="3"/>
      <c r="D45" s="22"/>
      <c r="E45" s="22"/>
      <c r="F45" s="23"/>
      <c r="G45" s="23"/>
      <c r="H45" s="23"/>
      <c r="I45" s="23"/>
      <c r="J45" s="24"/>
      <c r="K45" s="30"/>
      <c r="L45" s="36"/>
    </row>
    <row r="46" spans="1:12">
      <c r="A46" s="8"/>
      <c r="B46" s="7"/>
      <c r="C46" s="7"/>
      <c r="D46" s="7"/>
      <c r="E46" s="7"/>
      <c r="F46" s="7"/>
      <c r="G46" s="7"/>
      <c r="H46" s="7"/>
      <c r="I46" s="7"/>
      <c r="J46" s="9"/>
    </row>
    <row r="47" spans="1:12" ht="60">
      <c r="A47" s="15"/>
      <c r="B47" s="16"/>
      <c r="C47" s="16"/>
      <c r="D47" s="31" t="s">
        <v>57</v>
      </c>
      <c r="E47" s="27">
        <f>SUM(E6:E44)</f>
        <v>28619.43</v>
      </c>
      <c r="F47" s="32" t="s">
        <v>58</v>
      </c>
      <c r="G47" s="27">
        <f>SUM(G6:G44)</f>
        <v>28964.649999999991</v>
      </c>
      <c r="H47" s="32" t="s">
        <v>59</v>
      </c>
      <c r="I47" s="27">
        <f>SUM(I6:I44)</f>
        <v>28964.649999999991</v>
      </c>
      <c r="J47" s="32" t="s">
        <v>60</v>
      </c>
      <c r="K47" s="27">
        <f>SUM(K6:K44)</f>
        <v>28849.576666666668</v>
      </c>
    </row>
    <row r="48" spans="1:12">
      <c r="A48" s="17"/>
      <c r="B48" s="16"/>
      <c r="C48" s="16"/>
    </row>
    <row r="49" spans="1:9" ht="30">
      <c r="A49" s="17"/>
      <c r="C49" s="18"/>
      <c r="H49" s="32" t="s">
        <v>60</v>
      </c>
      <c r="I49">
        <f>(E47+G47+I47)/3</f>
        <v>28849.57666666666</v>
      </c>
    </row>
    <row r="50" spans="1:9" ht="15.75">
      <c r="A50" s="17"/>
      <c r="C50" s="19"/>
    </row>
    <row r="51" spans="1:9" ht="15.75">
      <c r="A51" s="17"/>
      <c r="C51" s="19"/>
    </row>
    <row r="52" spans="1:9" ht="15.75">
      <c r="C52" s="19"/>
    </row>
    <row r="53" spans="1:9" ht="15.75">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I82"/>
  <sheetViews>
    <sheetView tabSelected="1" view="pageBreakPreview" topLeftCell="A70" zoomScale="60" zoomScaleNormal="80" zoomScalePageLayoutView="60" workbookViewId="0">
      <selection activeCell="I68" sqref="I68"/>
    </sheetView>
  </sheetViews>
  <sheetFormatPr defaultRowHeight="15"/>
  <cols>
    <col min="2" max="2" width="32" customWidth="1"/>
    <col min="3" max="3" width="11.42578125" customWidth="1"/>
    <col min="4" max="4" width="9.5703125" customWidth="1"/>
    <col min="5" max="5" width="14.5703125" customWidth="1"/>
    <col min="6" max="6" width="20.140625" customWidth="1"/>
    <col min="7" max="7" width="15.42578125" customWidth="1"/>
    <col min="8" max="8" width="60.7109375" customWidth="1"/>
    <col min="9" max="9" width="29.140625" customWidth="1"/>
  </cols>
  <sheetData>
    <row r="1" spans="1:9" ht="21">
      <c r="B1" s="92" t="s">
        <v>113</v>
      </c>
      <c r="C1" s="92"/>
      <c r="D1" s="92"/>
      <c r="E1" s="92"/>
      <c r="F1" s="92"/>
      <c r="G1" s="92"/>
    </row>
    <row r="2" spans="1:9" ht="18.75">
      <c r="B2" s="93" t="s">
        <v>112</v>
      </c>
      <c r="C2" s="94"/>
      <c r="D2" s="94"/>
      <c r="E2" s="94"/>
      <c r="F2" s="94"/>
      <c r="G2" s="95"/>
    </row>
    <row r="3" spans="1:9" ht="18.75">
      <c r="B3" s="37"/>
      <c r="C3" s="37"/>
      <c r="D3" s="37"/>
      <c r="E3" s="38"/>
      <c r="F3" s="37"/>
      <c r="G3" s="37"/>
    </row>
    <row r="4" spans="1:9">
      <c r="B4" s="39" t="s">
        <v>102</v>
      </c>
      <c r="C4" s="96" t="s">
        <v>110</v>
      </c>
      <c r="D4" s="96"/>
      <c r="E4" s="96"/>
      <c r="F4" s="96"/>
      <c r="G4" s="96"/>
    </row>
    <row r="5" spans="1:9" ht="31.5" customHeight="1">
      <c r="B5" s="39" t="s">
        <v>103</v>
      </c>
      <c r="C5" s="97" t="s">
        <v>111</v>
      </c>
      <c r="D5" s="98"/>
      <c r="E5" s="98"/>
      <c r="F5" s="98"/>
      <c r="G5" s="99"/>
    </row>
    <row r="6" spans="1:9" ht="94.15" customHeight="1">
      <c r="B6" s="34"/>
      <c r="C6" s="40" t="s">
        <v>42</v>
      </c>
      <c r="D6" s="11" t="s">
        <v>104</v>
      </c>
      <c r="E6" s="41" t="s">
        <v>105</v>
      </c>
      <c r="F6" s="42" t="s">
        <v>106</v>
      </c>
      <c r="G6" s="42" t="s">
        <v>107</v>
      </c>
      <c r="H6" s="34" t="s">
        <v>108</v>
      </c>
      <c r="I6" s="43" t="s">
        <v>109</v>
      </c>
    </row>
    <row r="7" spans="1:9" ht="16.5" thickBot="1">
      <c r="B7" s="48"/>
      <c r="C7" s="49"/>
      <c r="D7" s="49"/>
      <c r="E7" s="49"/>
      <c r="F7" s="49"/>
      <c r="G7" s="49"/>
      <c r="H7" s="49"/>
      <c r="I7" s="50"/>
    </row>
    <row r="8" spans="1:9" ht="137.25" customHeight="1" thickBot="1">
      <c r="A8" s="76">
        <v>43466</v>
      </c>
      <c r="B8" s="111" t="s">
        <v>114</v>
      </c>
      <c r="C8" s="65" t="s">
        <v>1</v>
      </c>
      <c r="D8" s="65" t="s">
        <v>115</v>
      </c>
      <c r="E8" s="65"/>
      <c r="F8" s="70" t="e">
        <f>D8*E8</f>
        <v>#VALUE!</v>
      </c>
      <c r="G8" s="71" t="e">
        <f>F8*1.2</f>
        <v>#VALUE!</v>
      </c>
      <c r="H8" s="66" t="s">
        <v>116</v>
      </c>
      <c r="I8" s="58"/>
    </row>
    <row r="9" spans="1:9" ht="150.75" customHeight="1" thickBot="1">
      <c r="A9" s="76">
        <v>43497</v>
      </c>
      <c r="B9" s="112" t="s">
        <v>117</v>
      </c>
      <c r="C9" s="67" t="s">
        <v>0</v>
      </c>
      <c r="D9" s="67" t="s">
        <v>118</v>
      </c>
      <c r="E9" s="67"/>
      <c r="F9" s="70" t="e">
        <f t="shared" ref="F9:F70" si="0">D9*E9</f>
        <v>#VALUE!</v>
      </c>
      <c r="G9" s="71" t="e">
        <f t="shared" ref="G9:G70" si="1">F9*1.2</f>
        <v>#VALUE!</v>
      </c>
      <c r="H9" s="68" t="s">
        <v>119</v>
      </c>
      <c r="I9" s="58"/>
    </row>
    <row r="10" spans="1:9" ht="113.25" customHeight="1" thickBot="1">
      <c r="A10" t="s">
        <v>245</v>
      </c>
      <c r="B10" s="112" t="s">
        <v>120</v>
      </c>
      <c r="C10" s="67" t="s">
        <v>1</v>
      </c>
      <c r="D10" s="67" t="s">
        <v>115</v>
      </c>
      <c r="E10" s="67"/>
      <c r="F10" s="70" t="e">
        <f t="shared" si="0"/>
        <v>#VALUE!</v>
      </c>
      <c r="G10" s="71" t="e">
        <f t="shared" si="1"/>
        <v>#VALUE!</v>
      </c>
      <c r="H10" s="68" t="s">
        <v>121</v>
      </c>
      <c r="I10" s="58"/>
    </row>
    <row r="11" spans="1:9" ht="153.75" customHeight="1" thickBot="1">
      <c r="A11" s="76">
        <v>43556</v>
      </c>
      <c r="B11" s="112" t="s">
        <v>122</v>
      </c>
      <c r="C11" s="67" t="s">
        <v>1</v>
      </c>
      <c r="D11" s="67" t="s">
        <v>115</v>
      </c>
      <c r="E11" s="67"/>
      <c r="F11" s="70" t="e">
        <f t="shared" si="0"/>
        <v>#VALUE!</v>
      </c>
      <c r="G11" s="71" t="e">
        <f t="shared" si="1"/>
        <v>#VALUE!</v>
      </c>
      <c r="H11" s="68" t="s">
        <v>123</v>
      </c>
      <c r="I11" s="58"/>
    </row>
    <row r="12" spans="1:9" ht="62.25" customHeight="1" thickBot="1">
      <c r="A12" t="s">
        <v>246</v>
      </c>
      <c r="B12" s="113" t="s">
        <v>249</v>
      </c>
      <c r="C12" s="67" t="s">
        <v>1</v>
      </c>
      <c r="D12" s="67" t="s">
        <v>115</v>
      </c>
      <c r="E12" s="67"/>
      <c r="F12" s="70" t="e">
        <f t="shared" si="0"/>
        <v>#VALUE!</v>
      </c>
      <c r="G12" s="71" t="e">
        <f t="shared" si="1"/>
        <v>#VALUE!</v>
      </c>
      <c r="H12" s="68" t="s">
        <v>124</v>
      </c>
      <c r="I12" s="58"/>
    </row>
    <row r="13" spans="1:9" ht="87" customHeight="1" thickBot="1">
      <c r="A13" t="s">
        <v>247</v>
      </c>
      <c r="B13" s="114" t="s">
        <v>125</v>
      </c>
      <c r="C13" s="67" t="s">
        <v>1</v>
      </c>
      <c r="D13" s="67" t="s">
        <v>118</v>
      </c>
      <c r="E13" s="67"/>
      <c r="F13" s="70" t="e">
        <f t="shared" si="0"/>
        <v>#VALUE!</v>
      </c>
      <c r="G13" s="71" t="e">
        <f t="shared" si="1"/>
        <v>#VALUE!</v>
      </c>
      <c r="H13" s="68" t="s">
        <v>126</v>
      </c>
      <c r="I13" s="58"/>
    </row>
    <row r="14" spans="1:9" ht="192" customHeight="1" thickBot="1">
      <c r="A14" t="s">
        <v>248</v>
      </c>
      <c r="B14" s="112" t="s">
        <v>127</v>
      </c>
      <c r="C14" s="67" t="s">
        <v>1</v>
      </c>
      <c r="D14" s="67" t="s">
        <v>115</v>
      </c>
      <c r="E14" s="67"/>
      <c r="F14" s="70" t="e">
        <f t="shared" si="0"/>
        <v>#VALUE!</v>
      </c>
      <c r="G14" s="71" t="e">
        <f t="shared" si="1"/>
        <v>#VALUE!</v>
      </c>
      <c r="H14" s="68" t="s">
        <v>128</v>
      </c>
      <c r="I14" s="58"/>
    </row>
    <row r="15" spans="1:9" ht="136.5" customHeight="1" thickBot="1">
      <c r="A15" s="76">
        <v>43678</v>
      </c>
      <c r="B15" s="112" t="s">
        <v>129</v>
      </c>
      <c r="C15" s="67" t="s">
        <v>0</v>
      </c>
      <c r="D15" s="67" t="s">
        <v>115</v>
      </c>
      <c r="E15" s="67"/>
      <c r="F15" s="70" t="e">
        <f t="shared" si="0"/>
        <v>#VALUE!</v>
      </c>
      <c r="G15" s="71" t="e">
        <f t="shared" si="1"/>
        <v>#VALUE!</v>
      </c>
      <c r="H15" s="68" t="s">
        <v>130</v>
      </c>
      <c r="I15" s="58"/>
    </row>
    <row r="16" spans="1:9" ht="108.75" customHeight="1" thickBot="1">
      <c r="A16" s="76">
        <v>43709</v>
      </c>
      <c r="B16" s="114" t="s">
        <v>131</v>
      </c>
      <c r="C16" s="67" t="s">
        <v>1</v>
      </c>
      <c r="D16" s="67" t="s">
        <v>115</v>
      </c>
      <c r="E16" s="67"/>
      <c r="F16" s="70" t="e">
        <f t="shared" si="0"/>
        <v>#VALUE!</v>
      </c>
      <c r="G16" s="71" t="e">
        <f t="shared" si="1"/>
        <v>#VALUE!</v>
      </c>
      <c r="H16" s="68" t="s">
        <v>132</v>
      </c>
      <c r="I16" s="58"/>
    </row>
    <row r="17" spans="1:9" ht="107.25" customHeight="1" thickBot="1">
      <c r="A17" s="76">
        <v>43739</v>
      </c>
      <c r="B17" s="112" t="s">
        <v>133</v>
      </c>
      <c r="C17" s="67" t="s">
        <v>1</v>
      </c>
      <c r="D17" s="67" t="s">
        <v>118</v>
      </c>
      <c r="E17" s="67"/>
      <c r="F17" s="70" t="e">
        <f t="shared" si="0"/>
        <v>#VALUE!</v>
      </c>
      <c r="G17" s="71" t="e">
        <f t="shared" si="1"/>
        <v>#VALUE!</v>
      </c>
      <c r="H17" s="68" t="s">
        <v>134</v>
      </c>
      <c r="I17" s="58"/>
    </row>
    <row r="18" spans="1:9" ht="91.5" customHeight="1" thickBot="1">
      <c r="A18" s="76">
        <v>43770</v>
      </c>
      <c r="B18" s="114" t="s">
        <v>135</v>
      </c>
      <c r="C18" s="67" t="s">
        <v>0</v>
      </c>
      <c r="D18" s="67" t="s">
        <v>115</v>
      </c>
      <c r="E18" s="67"/>
      <c r="F18" s="70" t="e">
        <f t="shared" si="0"/>
        <v>#VALUE!</v>
      </c>
      <c r="G18" s="71" t="e">
        <f t="shared" si="1"/>
        <v>#VALUE!</v>
      </c>
      <c r="H18" s="68" t="s">
        <v>136</v>
      </c>
      <c r="I18" s="58"/>
    </row>
    <row r="19" spans="1:9" ht="64.5" customHeight="1" thickBot="1">
      <c r="A19" s="76">
        <v>43800</v>
      </c>
      <c r="B19" s="114" t="s">
        <v>137</v>
      </c>
      <c r="C19" s="67" t="s">
        <v>0</v>
      </c>
      <c r="D19" s="67" t="s">
        <v>115</v>
      </c>
      <c r="E19" s="67"/>
      <c r="F19" s="70" t="e">
        <f t="shared" si="0"/>
        <v>#VALUE!</v>
      </c>
      <c r="G19" s="71" t="e">
        <f t="shared" si="1"/>
        <v>#VALUE!</v>
      </c>
      <c r="H19" s="68" t="s">
        <v>138</v>
      </c>
      <c r="I19" s="58"/>
    </row>
    <row r="20" spans="1:9" ht="323.25" customHeight="1" thickBot="1">
      <c r="A20" s="77">
        <v>41275</v>
      </c>
      <c r="B20" s="112" t="s">
        <v>139</v>
      </c>
      <c r="C20" s="67" t="s">
        <v>1</v>
      </c>
      <c r="D20" s="67" t="s">
        <v>118</v>
      </c>
      <c r="E20" s="67"/>
      <c r="F20" s="70" t="e">
        <f t="shared" si="0"/>
        <v>#VALUE!</v>
      </c>
      <c r="G20" s="71" t="e">
        <f t="shared" si="1"/>
        <v>#VALUE!</v>
      </c>
      <c r="H20" s="68" t="s">
        <v>140</v>
      </c>
      <c r="I20" s="58"/>
    </row>
    <row r="21" spans="1:9" ht="180" customHeight="1" thickBot="1">
      <c r="A21" s="77">
        <v>41640</v>
      </c>
      <c r="B21" s="112" t="s">
        <v>141</v>
      </c>
      <c r="C21" s="67" t="s">
        <v>1</v>
      </c>
      <c r="D21" s="67" t="s">
        <v>115</v>
      </c>
      <c r="E21" s="67"/>
      <c r="F21" s="70" t="e">
        <f t="shared" si="0"/>
        <v>#VALUE!</v>
      </c>
      <c r="G21" s="71" t="e">
        <f t="shared" si="1"/>
        <v>#VALUE!</v>
      </c>
      <c r="H21" s="68" t="s">
        <v>142</v>
      </c>
      <c r="I21" s="58"/>
    </row>
    <row r="22" spans="1:9" ht="345" customHeight="1" thickBot="1">
      <c r="A22" s="77">
        <v>42005</v>
      </c>
      <c r="B22" s="112" t="s">
        <v>143</v>
      </c>
      <c r="C22" s="67" t="s">
        <v>1</v>
      </c>
      <c r="D22" s="67" t="s">
        <v>115</v>
      </c>
      <c r="E22" s="67"/>
      <c r="F22" s="70" t="e">
        <f t="shared" si="0"/>
        <v>#VALUE!</v>
      </c>
      <c r="G22" s="71" t="e">
        <f t="shared" si="1"/>
        <v>#VALUE!</v>
      </c>
      <c r="H22" s="68" t="s">
        <v>144</v>
      </c>
      <c r="I22" s="58"/>
    </row>
    <row r="23" spans="1:9" ht="115.5" customHeight="1" thickBot="1">
      <c r="A23" s="77">
        <v>42370</v>
      </c>
      <c r="B23" s="112" t="s">
        <v>145</v>
      </c>
      <c r="C23" s="67" t="s">
        <v>0</v>
      </c>
      <c r="D23" s="67" t="s">
        <v>115</v>
      </c>
      <c r="E23" s="67"/>
      <c r="F23" s="70" t="e">
        <f t="shared" si="0"/>
        <v>#VALUE!</v>
      </c>
      <c r="G23" s="71" t="e">
        <f t="shared" si="1"/>
        <v>#VALUE!</v>
      </c>
      <c r="H23" s="68" t="s">
        <v>146</v>
      </c>
      <c r="I23" s="58"/>
    </row>
    <row r="24" spans="1:9" ht="86.25" customHeight="1" thickBot="1">
      <c r="A24" s="77">
        <v>42736</v>
      </c>
      <c r="B24" s="112" t="s">
        <v>147</v>
      </c>
      <c r="C24" s="67" t="s">
        <v>0</v>
      </c>
      <c r="D24" s="67" t="s">
        <v>115</v>
      </c>
      <c r="E24" s="67"/>
      <c r="F24" s="70" t="e">
        <f t="shared" si="0"/>
        <v>#VALUE!</v>
      </c>
      <c r="G24" s="71" t="e">
        <f t="shared" si="1"/>
        <v>#VALUE!</v>
      </c>
      <c r="H24" s="68" t="s">
        <v>148</v>
      </c>
      <c r="I24" s="58"/>
    </row>
    <row r="25" spans="1:9" ht="204.75" customHeight="1" thickBot="1">
      <c r="A25" s="77">
        <v>43101</v>
      </c>
      <c r="B25" s="112" t="s">
        <v>149</v>
      </c>
      <c r="C25" s="67" t="s">
        <v>0</v>
      </c>
      <c r="D25" s="67" t="s">
        <v>115</v>
      </c>
      <c r="E25" s="67"/>
      <c r="F25" s="70" t="e">
        <f t="shared" si="0"/>
        <v>#VALUE!</v>
      </c>
      <c r="G25" s="71" t="e">
        <f t="shared" si="1"/>
        <v>#VALUE!</v>
      </c>
      <c r="H25" s="68" t="s">
        <v>150</v>
      </c>
      <c r="I25" s="58"/>
    </row>
    <row r="26" spans="1:9" ht="173.25" customHeight="1" thickBot="1">
      <c r="A26" s="77">
        <v>43466</v>
      </c>
      <c r="B26" s="112" t="s">
        <v>151</v>
      </c>
      <c r="C26" s="67" t="s">
        <v>0</v>
      </c>
      <c r="D26" s="67">
        <v>4</v>
      </c>
      <c r="E26" s="67"/>
      <c r="F26" s="70">
        <f t="shared" si="0"/>
        <v>0</v>
      </c>
      <c r="G26" s="71">
        <f t="shared" si="1"/>
        <v>0</v>
      </c>
      <c r="H26" s="68" t="s">
        <v>152</v>
      </c>
      <c r="I26" s="58"/>
    </row>
    <row r="27" spans="1:9" ht="123.75" customHeight="1" thickBot="1">
      <c r="A27" s="77">
        <v>43831</v>
      </c>
      <c r="B27" s="112" t="s">
        <v>153</v>
      </c>
      <c r="C27" s="67" t="s">
        <v>1</v>
      </c>
      <c r="D27" s="67" t="s">
        <v>154</v>
      </c>
      <c r="E27" s="67"/>
      <c r="F27" s="70" t="e">
        <f t="shared" si="0"/>
        <v>#VALUE!</v>
      </c>
      <c r="G27" s="71" t="e">
        <f t="shared" si="1"/>
        <v>#VALUE!</v>
      </c>
      <c r="H27" s="68" t="s">
        <v>155</v>
      </c>
      <c r="I27" s="58"/>
    </row>
    <row r="28" spans="1:9" ht="264" customHeight="1" thickBot="1">
      <c r="A28" s="77">
        <v>44197</v>
      </c>
      <c r="B28" s="112" t="s">
        <v>156</v>
      </c>
      <c r="C28" s="67" t="s">
        <v>1</v>
      </c>
      <c r="D28" s="67" t="s">
        <v>154</v>
      </c>
      <c r="E28" s="67"/>
      <c r="F28" s="70" t="e">
        <f t="shared" si="0"/>
        <v>#VALUE!</v>
      </c>
      <c r="G28" s="71" t="e">
        <f t="shared" si="1"/>
        <v>#VALUE!</v>
      </c>
      <c r="H28" s="68" t="s">
        <v>157</v>
      </c>
      <c r="I28" s="58"/>
    </row>
    <row r="29" spans="1:9" ht="84" customHeight="1" thickBot="1">
      <c r="A29" s="77">
        <v>44562</v>
      </c>
      <c r="B29" s="112" t="s">
        <v>158</v>
      </c>
      <c r="C29" s="67" t="s">
        <v>1</v>
      </c>
      <c r="D29" s="67" t="s">
        <v>159</v>
      </c>
      <c r="E29" s="67"/>
      <c r="F29" s="70" t="e">
        <f t="shared" si="0"/>
        <v>#VALUE!</v>
      </c>
      <c r="G29" s="71" t="e">
        <f t="shared" si="1"/>
        <v>#VALUE!</v>
      </c>
      <c r="H29" s="68" t="s">
        <v>160</v>
      </c>
      <c r="I29" s="58"/>
    </row>
    <row r="30" spans="1:9" ht="92.25" customHeight="1" thickBot="1">
      <c r="A30" s="77">
        <v>44927</v>
      </c>
      <c r="B30" s="114" t="s">
        <v>161</v>
      </c>
      <c r="C30" s="67" t="s">
        <v>1</v>
      </c>
      <c r="D30" s="67" t="s">
        <v>162</v>
      </c>
      <c r="E30" s="67"/>
      <c r="F30" s="70" t="e">
        <f t="shared" si="0"/>
        <v>#VALUE!</v>
      </c>
      <c r="G30" s="71" t="e">
        <f t="shared" si="1"/>
        <v>#VALUE!</v>
      </c>
      <c r="H30" s="68" t="s">
        <v>163</v>
      </c>
      <c r="I30" s="58"/>
    </row>
    <row r="31" spans="1:9" ht="146.25" customHeight="1" thickBot="1">
      <c r="A31" s="77">
        <v>45292</v>
      </c>
      <c r="B31" s="112" t="s">
        <v>164</v>
      </c>
      <c r="C31" s="67" t="s">
        <v>1</v>
      </c>
      <c r="D31" s="67" t="s">
        <v>159</v>
      </c>
      <c r="E31" s="67"/>
      <c r="F31" s="70" t="e">
        <f t="shared" si="0"/>
        <v>#VALUE!</v>
      </c>
      <c r="G31" s="71" t="e">
        <f t="shared" si="1"/>
        <v>#VALUE!</v>
      </c>
      <c r="H31" s="68" t="s">
        <v>165</v>
      </c>
      <c r="I31" s="58"/>
    </row>
    <row r="32" spans="1:9" ht="120" customHeight="1" thickBot="1">
      <c r="A32" s="77">
        <v>45658</v>
      </c>
      <c r="B32" s="112" t="s">
        <v>129</v>
      </c>
      <c r="C32" s="67" t="s">
        <v>0</v>
      </c>
      <c r="D32" s="67" t="s">
        <v>162</v>
      </c>
      <c r="E32" s="67"/>
      <c r="F32" s="70" t="e">
        <f t="shared" si="0"/>
        <v>#VALUE!</v>
      </c>
      <c r="G32" s="71" t="e">
        <f t="shared" si="1"/>
        <v>#VALUE!</v>
      </c>
      <c r="H32" s="68" t="s">
        <v>166</v>
      </c>
      <c r="I32" s="58"/>
    </row>
    <row r="33" spans="1:9" ht="119.25" customHeight="1" thickBot="1">
      <c r="A33" s="77">
        <v>46023</v>
      </c>
      <c r="B33" s="114" t="s">
        <v>131</v>
      </c>
      <c r="C33" s="67" t="s">
        <v>1</v>
      </c>
      <c r="D33" s="67" t="s">
        <v>162</v>
      </c>
      <c r="E33" s="67"/>
      <c r="F33" s="70" t="e">
        <f t="shared" si="0"/>
        <v>#VALUE!</v>
      </c>
      <c r="G33" s="71" t="e">
        <f t="shared" si="1"/>
        <v>#VALUE!</v>
      </c>
      <c r="H33" s="68" t="s">
        <v>167</v>
      </c>
      <c r="I33" s="58"/>
    </row>
    <row r="34" spans="1:9" ht="123" customHeight="1" thickBot="1">
      <c r="A34" s="77">
        <v>46388</v>
      </c>
      <c r="B34" s="112" t="s">
        <v>133</v>
      </c>
      <c r="C34" s="67" t="s">
        <v>1</v>
      </c>
      <c r="D34" s="67" t="s">
        <v>162</v>
      </c>
      <c r="E34" s="67"/>
      <c r="F34" s="70" t="e">
        <f t="shared" si="0"/>
        <v>#VALUE!</v>
      </c>
      <c r="G34" s="71" t="e">
        <f t="shared" si="1"/>
        <v>#VALUE!</v>
      </c>
      <c r="H34" s="68" t="s">
        <v>168</v>
      </c>
      <c r="I34" s="58"/>
    </row>
    <row r="35" spans="1:9" ht="102" customHeight="1" thickBot="1">
      <c r="A35" s="77">
        <v>46753</v>
      </c>
      <c r="B35" s="114" t="s">
        <v>135</v>
      </c>
      <c r="C35" s="67" t="s">
        <v>1</v>
      </c>
      <c r="D35" s="67" t="s">
        <v>162</v>
      </c>
      <c r="E35" s="67"/>
      <c r="F35" s="70" t="e">
        <f t="shared" si="0"/>
        <v>#VALUE!</v>
      </c>
      <c r="G35" s="71" t="e">
        <f t="shared" si="1"/>
        <v>#VALUE!</v>
      </c>
      <c r="H35" s="68" t="s">
        <v>169</v>
      </c>
      <c r="I35" s="58"/>
    </row>
    <row r="36" spans="1:9" ht="73.5" customHeight="1" thickBot="1">
      <c r="A36" s="77">
        <v>47119</v>
      </c>
      <c r="B36" s="114" t="s">
        <v>137</v>
      </c>
      <c r="C36" s="67" t="s">
        <v>1</v>
      </c>
      <c r="D36" s="67" t="s">
        <v>159</v>
      </c>
      <c r="E36" s="67"/>
      <c r="F36" s="70" t="e">
        <f t="shared" si="0"/>
        <v>#VALUE!</v>
      </c>
      <c r="G36" s="71" t="e">
        <f t="shared" si="1"/>
        <v>#VALUE!</v>
      </c>
      <c r="H36" s="68" t="s">
        <v>170</v>
      </c>
      <c r="I36" s="58"/>
    </row>
    <row r="37" spans="1:9" ht="242.25" customHeight="1" thickBot="1">
      <c r="A37" s="77">
        <v>10959</v>
      </c>
      <c r="B37" s="112" t="s">
        <v>171</v>
      </c>
      <c r="C37" s="67" t="s">
        <v>1</v>
      </c>
      <c r="D37" s="67" t="s">
        <v>162</v>
      </c>
      <c r="E37" s="67"/>
      <c r="F37" s="70" t="e">
        <f t="shared" si="0"/>
        <v>#VALUE!</v>
      </c>
      <c r="G37" s="71" t="e">
        <f t="shared" si="1"/>
        <v>#VALUE!</v>
      </c>
      <c r="H37" s="68" t="s">
        <v>172</v>
      </c>
      <c r="I37" s="58"/>
    </row>
    <row r="38" spans="1:9" ht="170.25" customHeight="1" thickBot="1">
      <c r="A38" s="77">
        <v>11324</v>
      </c>
      <c r="B38" s="112" t="s">
        <v>173</v>
      </c>
      <c r="C38" s="67" t="s">
        <v>1</v>
      </c>
      <c r="D38" s="67" t="s">
        <v>159</v>
      </c>
      <c r="E38" s="67"/>
      <c r="F38" s="70" t="e">
        <f t="shared" si="0"/>
        <v>#VALUE!</v>
      </c>
      <c r="G38" s="71" t="e">
        <f t="shared" si="1"/>
        <v>#VALUE!</v>
      </c>
      <c r="H38" s="68" t="s">
        <v>174</v>
      </c>
      <c r="I38" s="58"/>
    </row>
    <row r="39" spans="1:9" ht="189.75" customHeight="1" thickBot="1">
      <c r="A39" s="77">
        <v>11689</v>
      </c>
      <c r="B39" s="112" t="s">
        <v>175</v>
      </c>
      <c r="C39" s="67" t="s">
        <v>1</v>
      </c>
      <c r="D39" s="67" t="s">
        <v>162</v>
      </c>
      <c r="E39" s="67"/>
      <c r="F39" s="70" t="e">
        <f t="shared" si="0"/>
        <v>#VALUE!</v>
      </c>
      <c r="G39" s="71" t="e">
        <f t="shared" si="1"/>
        <v>#VALUE!</v>
      </c>
      <c r="H39" s="68" t="s">
        <v>176</v>
      </c>
      <c r="I39" s="64"/>
    </row>
    <row r="40" spans="1:9" ht="133.5" customHeight="1" thickBot="1">
      <c r="A40" s="77">
        <v>12055</v>
      </c>
      <c r="B40" s="112" t="s">
        <v>177</v>
      </c>
      <c r="C40" s="67" t="s">
        <v>1</v>
      </c>
      <c r="D40" s="67" t="s">
        <v>162</v>
      </c>
      <c r="E40" s="67"/>
      <c r="F40" s="70" t="e">
        <f t="shared" si="0"/>
        <v>#VALUE!</v>
      </c>
      <c r="G40" s="71" t="e">
        <f t="shared" si="1"/>
        <v>#VALUE!</v>
      </c>
      <c r="H40" s="68" t="s">
        <v>178</v>
      </c>
      <c r="I40" s="64"/>
    </row>
    <row r="41" spans="1:9" ht="100.5" customHeight="1" thickBot="1">
      <c r="A41" s="77">
        <v>12420</v>
      </c>
      <c r="B41" s="112" t="s">
        <v>147</v>
      </c>
      <c r="C41" s="67" t="s">
        <v>0</v>
      </c>
      <c r="D41" s="67" t="s">
        <v>162</v>
      </c>
      <c r="E41" s="67"/>
      <c r="F41" s="70" t="e">
        <f t="shared" si="0"/>
        <v>#VALUE!</v>
      </c>
      <c r="G41" s="71" t="e">
        <f t="shared" si="1"/>
        <v>#VALUE!</v>
      </c>
      <c r="H41" s="68" t="s">
        <v>179</v>
      </c>
      <c r="I41" s="63"/>
    </row>
    <row r="42" spans="1:9" ht="15.75" customHeight="1">
      <c r="A42" s="89">
        <v>12785</v>
      </c>
      <c r="B42" s="115" t="s">
        <v>180</v>
      </c>
      <c r="C42" s="100" t="s">
        <v>2</v>
      </c>
      <c r="D42" s="87" t="s">
        <v>162</v>
      </c>
      <c r="E42" s="87"/>
      <c r="F42" s="85" t="e">
        <f t="shared" si="0"/>
        <v>#VALUE!</v>
      </c>
      <c r="G42" s="83" t="e">
        <f t="shared" si="1"/>
        <v>#VALUE!</v>
      </c>
      <c r="H42" s="90" t="s">
        <v>181</v>
      </c>
      <c r="I42" s="81"/>
    </row>
    <row r="43" spans="1:9" ht="111.75" customHeight="1" thickBot="1">
      <c r="A43" s="89"/>
      <c r="B43" s="116"/>
      <c r="C43" s="101"/>
      <c r="D43" s="88"/>
      <c r="E43" s="88"/>
      <c r="F43" s="86"/>
      <c r="G43" s="84"/>
      <c r="H43" s="91"/>
      <c r="I43" s="82"/>
    </row>
    <row r="44" spans="1:9" ht="226.5" customHeight="1" thickBot="1">
      <c r="A44" s="77">
        <v>13150</v>
      </c>
      <c r="B44" s="114" t="s">
        <v>182</v>
      </c>
      <c r="C44" s="69" t="s">
        <v>1</v>
      </c>
      <c r="D44" s="67" t="s">
        <v>183</v>
      </c>
      <c r="E44" s="67"/>
      <c r="F44" s="70" t="e">
        <f t="shared" si="0"/>
        <v>#VALUE!</v>
      </c>
      <c r="G44" s="71" t="e">
        <f t="shared" si="1"/>
        <v>#VALUE!</v>
      </c>
      <c r="H44" s="68" t="s">
        <v>184</v>
      </c>
      <c r="I44" s="64"/>
    </row>
    <row r="45" spans="1:9" ht="314.25" customHeight="1" thickBot="1">
      <c r="A45" s="77">
        <v>13516</v>
      </c>
      <c r="B45" s="114" t="s">
        <v>185</v>
      </c>
      <c r="C45" s="69" t="s">
        <v>1</v>
      </c>
      <c r="D45" s="69" t="s">
        <v>186</v>
      </c>
      <c r="E45" s="69"/>
      <c r="F45" s="70" t="e">
        <f t="shared" si="0"/>
        <v>#VALUE!</v>
      </c>
      <c r="G45" s="71" t="e">
        <f t="shared" si="1"/>
        <v>#VALUE!</v>
      </c>
      <c r="H45" s="68" t="s">
        <v>187</v>
      </c>
      <c r="I45" s="64"/>
    </row>
    <row r="46" spans="1:9" ht="99.75" customHeight="1" thickBot="1">
      <c r="A46" s="77">
        <v>13881</v>
      </c>
      <c r="B46" s="114" t="s">
        <v>188</v>
      </c>
      <c r="C46" s="69" t="s">
        <v>1</v>
      </c>
      <c r="D46" s="69" t="s">
        <v>186</v>
      </c>
      <c r="E46" s="69"/>
      <c r="F46" s="70" t="e">
        <f t="shared" si="0"/>
        <v>#VALUE!</v>
      </c>
      <c r="G46" s="71" t="e">
        <f t="shared" si="1"/>
        <v>#VALUE!</v>
      </c>
      <c r="H46" s="68" t="s">
        <v>189</v>
      </c>
      <c r="I46" s="64"/>
    </row>
    <row r="47" spans="1:9" ht="93" customHeight="1" thickBot="1">
      <c r="A47" s="77">
        <v>14246</v>
      </c>
      <c r="B47" s="114" t="s">
        <v>190</v>
      </c>
      <c r="C47" s="69" t="s">
        <v>1</v>
      </c>
      <c r="D47" s="69" t="s">
        <v>186</v>
      </c>
      <c r="E47" s="69"/>
      <c r="F47" s="70" t="e">
        <f t="shared" si="0"/>
        <v>#VALUE!</v>
      </c>
      <c r="G47" s="71" t="e">
        <f t="shared" si="1"/>
        <v>#VALUE!</v>
      </c>
      <c r="H47" s="68" t="s">
        <v>191</v>
      </c>
      <c r="I47" s="63"/>
    </row>
    <row r="48" spans="1:9" ht="102.75" thickBot="1">
      <c r="A48" s="77">
        <v>14611</v>
      </c>
      <c r="B48" s="114" t="s">
        <v>192</v>
      </c>
      <c r="C48" s="69" t="s">
        <v>1</v>
      </c>
      <c r="D48" s="69" t="s">
        <v>118</v>
      </c>
      <c r="E48" s="69"/>
      <c r="F48" s="70" t="e">
        <f t="shared" si="0"/>
        <v>#VALUE!</v>
      </c>
      <c r="G48" s="71" t="e">
        <f t="shared" si="1"/>
        <v>#VALUE!</v>
      </c>
      <c r="H48" s="68" t="s">
        <v>193</v>
      </c>
      <c r="I48" s="64"/>
    </row>
    <row r="49" spans="1:9" ht="204.75" thickBot="1">
      <c r="A49" s="77">
        <v>14977</v>
      </c>
      <c r="B49" s="114" t="s">
        <v>194</v>
      </c>
      <c r="C49" s="69" t="s">
        <v>0</v>
      </c>
      <c r="D49" s="69" t="s">
        <v>118</v>
      </c>
      <c r="E49" s="69"/>
      <c r="F49" s="70" t="e">
        <f t="shared" si="0"/>
        <v>#VALUE!</v>
      </c>
      <c r="G49" s="71" t="e">
        <f t="shared" si="1"/>
        <v>#VALUE!</v>
      </c>
      <c r="H49" s="68" t="s">
        <v>195</v>
      </c>
      <c r="I49" s="64"/>
    </row>
    <row r="50" spans="1:9" ht="133.5" customHeight="1" thickBot="1">
      <c r="A50" s="77">
        <v>15342</v>
      </c>
      <c r="B50" s="114" t="s">
        <v>196</v>
      </c>
      <c r="C50" s="69" t="s">
        <v>0</v>
      </c>
      <c r="D50" s="69">
        <v>5</v>
      </c>
      <c r="E50" s="69"/>
      <c r="F50" s="70">
        <f t="shared" si="0"/>
        <v>0</v>
      </c>
      <c r="G50" s="71">
        <f t="shared" si="1"/>
        <v>0</v>
      </c>
      <c r="H50" s="68" t="s">
        <v>197</v>
      </c>
      <c r="I50" s="64"/>
    </row>
    <row r="51" spans="1:9" ht="69" customHeight="1" thickBot="1">
      <c r="A51" s="77">
        <v>15707</v>
      </c>
      <c r="B51" s="114" t="s">
        <v>198</v>
      </c>
      <c r="C51" s="69" t="s">
        <v>1</v>
      </c>
      <c r="D51" s="67" t="s">
        <v>186</v>
      </c>
      <c r="E51" s="67"/>
      <c r="F51" s="70" t="e">
        <f t="shared" si="0"/>
        <v>#VALUE!</v>
      </c>
      <c r="G51" s="71" t="e">
        <f t="shared" si="1"/>
        <v>#VALUE!</v>
      </c>
      <c r="H51" s="68" t="s">
        <v>199</v>
      </c>
      <c r="I51" s="64"/>
    </row>
    <row r="52" spans="1:9" ht="111" customHeight="1" thickBot="1">
      <c r="A52" s="77">
        <v>16072</v>
      </c>
      <c r="B52" s="114" t="s">
        <v>200</v>
      </c>
      <c r="C52" s="69" t="s">
        <v>1</v>
      </c>
      <c r="D52" s="67" t="s">
        <v>186</v>
      </c>
      <c r="E52" s="67"/>
      <c r="F52" s="70" t="e">
        <f t="shared" si="0"/>
        <v>#VALUE!</v>
      </c>
      <c r="G52" s="71" t="e">
        <f t="shared" si="1"/>
        <v>#VALUE!</v>
      </c>
      <c r="H52" s="68" t="s">
        <v>201</v>
      </c>
      <c r="I52" s="64"/>
    </row>
    <row r="53" spans="1:9" ht="56.25" customHeight="1" thickBot="1">
      <c r="A53" s="77">
        <v>16438</v>
      </c>
      <c r="B53" s="112" t="s">
        <v>202</v>
      </c>
      <c r="C53" s="67" t="s">
        <v>0</v>
      </c>
      <c r="D53" s="67" t="s">
        <v>186</v>
      </c>
      <c r="E53" s="67"/>
      <c r="F53" s="70" t="e">
        <f t="shared" si="0"/>
        <v>#VALUE!</v>
      </c>
      <c r="G53" s="71" t="e">
        <f t="shared" si="1"/>
        <v>#VALUE!</v>
      </c>
      <c r="H53" s="68" t="s">
        <v>203</v>
      </c>
      <c r="I53" s="58"/>
    </row>
    <row r="54" spans="1:9" ht="99.75" customHeight="1" thickBot="1">
      <c r="A54" s="77">
        <v>16803</v>
      </c>
      <c r="B54" s="114" t="s">
        <v>204</v>
      </c>
      <c r="C54" s="69" t="s">
        <v>1</v>
      </c>
      <c r="D54" s="67" t="s">
        <v>186</v>
      </c>
      <c r="E54" s="67"/>
      <c r="F54" s="70" t="e">
        <f t="shared" si="0"/>
        <v>#VALUE!</v>
      </c>
      <c r="G54" s="71" t="e">
        <f t="shared" si="1"/>
        <v>#VALUE!</v>
      </c>
      <c r="H54" s="68" t="s">
        <v>205</v>
      </c>
      <c r="I54" s="58"/>
    </row>
    <row r="55" spans="1:9" ht="80.25" customHeight="1" thickBot="1">
      <c r="A55" s="77">
        <v>17168</v>
      </c>
      <c r="B55" s="114" t="s">
        <v>206</v>
      </c>
      <c r="C55" s="67" t="s">
        <v>0</v>
      </c>
      <c r="D55" s="67" t="s">
        <v>186</v>
      </c>
      <c r="E55" s="67"/>
      <c r="F55" s="70" t="e">
        <f t="shared" si="0"/>
        <v>#VALUE!</v>
      </c>
      <c r="G55" s="71" t="e">
        <f t="shared" si="1"/>
        <v>#VALUE!</v>
      </c>
      <c r="H55" s="68" t="s">
        <v>207</v>
      </c>
      <c r="I55" s="58"/>
    </row>
    <row r="56" spans="1:9" ht="176.25" customHeight="1" thickBot="1">
      <c r="A56" s="77">
        <v>17533</v>
      </c>
      <c r="B56" s="114" t="s">
        <v>208</v>
      </c>
      <c r="C56" s="67" t="s">
        <v>1</v>
      </c>
      <c r="D56" s="67" t="s">
        <v>186</v>
      </c>
      <c r="E56" s="67"/>
      <c r="F56" s="70" t="e">
        <f t="shared" si="0"/>
        <v>#VALUE!</v>
      </c>
      <c r="G56" s="71" t="e">
        <f t="shared" si="1"/>
        <v>#VALUE!</v>
      </c>
      <c r="H56" s="68" t="s">
        <v>209</v>
      </c>
      <c r="I56" s="58"/>
    </row>
    <row r="57" spans="1:9" ht="102" customHeight="1" thickBot="1">
      <c r="A57" s="77">
        <v>17899</v>
      </c>
      <c r="B57" s="112" t="s">
        <v>210</v>
      </c>
      <c r="C57" s="67" t="s">
        <v>1</v>
      </c>
      <c r="D57" s="67" t="s">
        <v>115</v>
      </c>
      <c r="E57" s="67"/>
      <c r="F57" s="70" t="e">
        <f t="shared" si="0"/>
        <v>#VALUE!</v>
      </c>
      <c r="G57" s="71" t="e">
        <f t="shared" si="1"/>
        <v>#VALUE!</v>
      </c>
      <c r="H57" s="68" t="s">
        <v>211</v>
      </c>
      <c r="I57" s="58"/>
    </row>
    <row r="58" spans="1:9" ht="120" customHeight="1" thickBot="1">
      <c r="A58" s="77">
        <v>18264</v>
      </c>
      <c r="B58" s="112" t="s">
        <v>212</v>
      </c>
      <c r="C58" s="67" t="s">
        <v>1</v>
      </c>
      <c r="D58" s="67" t="s">
        <v>115</v>
      </c>
      <c r="E58" s="67"/>
      <c r="F58" s="70" t="e">
        <f t="shared" si="0"/>
        <v>#VALUE!</v>
      </c>
      <c r="G58" s="71" t="e">
        <f t="shared" si="1"/>
        <v>#VALUE!</v>
      </c>
      <c r="H58" s="68" t="s">
        <v>213</v>
      </c>
      <c r="I58" s="58"/>
    </row>
    <row r="59" spans="1:9" ht="78" customHeight="1" thickBot="1">
      <c r="A59" s="77">
        <v>18629</v>
      </c>
      <c r="B59" s="112" t="s">
        <v>214</v>
      </c>
      <c r="C59" s="67" t="s">
        <v>1</v>
      </c>
      <c r="D59" s="67" t="s">
        <v>115</v>
      </c>
      <c r="E59" s="67"/>
      <c r="F59" s="70" t="e">
        <f t="shared" si="0"/>
        <v>#VALUE!</v>
      </c>
      <c r="G59" s="71" t="e">
        <f t="shared" si="1"/>
        <v>#VALUE!</v>
      </c>
      <c r="H59" s="68" t="s">
        <v>215</v>
      </c>
      <c r="I59" s="58"/>
    </row>
    <row r="60" spans="1:9" ht="108" customHeight="1" thickBot="1">
      <c r="A60" s="77">
        <v>18994</v>
      </c>
      <c r="B60" s="112" t="s">
        <v>216</v>
      </c>
      <c r="C60" s="67" t="s">
        <v>1</v>
      </c>
      <c r="D60" s="67" t="s">
        <v>115</v>
      </c>
      <c r="E60" s="67"/>
      <c r="F60" s="70" t="e">
        <f t="shared" si="0"/>
        <v>#VALUE!</v>
      </c>
      <c r="G60" s="71" t="e">
        <f t="shared" si="1"/>
        <v>#VALUE!</v>
      </c>
      <c r="H60" s="68" t="s">
        <v>217</v>
      </c>
      <c r="I60" s="58"/>
    </row>
    <row r="61" spans="1:9" ht="201.75" customHeight="1" thickBot="1">
      <c r="A61" s="77">
        <v>19360</v>
      </c>
      <c r="B61" s="112" t="s">
        <v>218</v>
      </c>
      <c r="C61" s="67" t="s">
        <v>1</v>
      </c>
      <c r="D61" s="67" t="s">
        <v>118</v>
      </c>
      <c r="E61" s="67"/>
      <c r="F61" s="70" t="e">
        <f t="shared" si="0"/>
        <v>#VALUE!</v>
      </c>
      <c r="G61" s="71" t="e">
        <f t="shared" si="1"/>
        <v>#VALUE!</v>
      </c>
      <c r="H61" s="68" t="s">
        <v>219</v>
      </c>
      <c r="I61" s="58"/>
    </row>
    <row r="62" spans="1:9" ht="98.25" customHeight="1" thickBot="1">
      <c r="A62" s="77">
        <v>19725</v>
      </c>
      <c r="B62" s="112" t="s">
        <v>220</v>
      </c>
      <c r="C62" s="67" t="s">
        <v>1</v>
      </c>
      <c r="D62" s="67" t="s">
        <v>186</v>
      </c>
      <c r="E62" s="67"/>
      <c r="F62" s="70" t="e">
        <f t="shared" si="0"/>
        <v>#VALUE!</v>
      </c>
      <c r="G62" s="71" t="e">
        <f t="shared" si="1"/>
        <v>#VALUE!</v>
      </c>
      <c r="H62" s="68" t="s">
        <v>221</v>
      </c>
      <c r="I62" s="58"/>
    </row>
    <row r="63" spans="1:9" ht="93.75" customHeight="1" thickBot="1">
      <c r="A63" s="77">
        <v>20090</v>
      </c>
      <c r="B63" s="112" t="s">
        <v>222</v>
      </c>
      <c r="C63" s="67" t="s">
        <v>1</v>
      </c>
      <c r="D63" s="67" t="s">
        <v>115</v>
      </c>
      <c r="E63" s="67"/>
      <c r="F63" s="70" t="e">
        <f t="shared" si="0"/>
        <v>#VALUE!</v>
      </c>
      <c r="G63" s="71" t="e">
        <f t="shared" si="1"/>
        <v>#VALUE!</v>
      </c>
      <c r="H63" s="68" t="s">
        <v>223</v>
      </c>
      <c r="I63" s="58"/>
    </row>
    <row r="64" spans="1:9" ht="108" customHeight="1" thickBot="1">
      <c r="A64" s="77">
        <v>20455</v>
      </c>
      <c r="B64" s="112" t="s">
        <v>224</v>
      </c>
      <c r="C64" s="67" t="s">
        <v>1</v>
      </c>
      <c r="D64" s="67" t="s">
        <v>118</v>
      </c>
      <c r="E64" s="67"/>
      <c r="F64" s="70" t="e">
        <f t="shared" si="0"/>
        <v>#VALUE!</v>
      </c>
      <c r="G64" s="71" t="e">
        <f t="shared" si="1"/>
        <v>#VALUE!</v>
      </c>
      <c r="H64" s="68" t="s">
        <v>225</v>
      </c>
      <c r="I64" s="58"/>
    </row>
    <row r="65" spans="1:9" ht="102" customHeight="1" thickBot="1">
      <c r="A65" s="77">
        <v>20821</v>
      </c>
      <c r="B65" s="112" t="s">
        <v>226</v>
      </c>
      <c r="C65" s="67" t="s">
        <v>0</v>
      </c>
      <c r="D65" s="67" t="s">
        <v>118</v>
      </c>
      <c r="E65" s="67"/>
      <c r="F65" s="70" t="e">
        <f t="shared" si="0"/>
        <v>#VALUE!</v>
      </c>
      <c r="G65" s="71" t="e">
        <f t="shared" si="1"/>
        <v>#VALUE!</v>
      </c>
      <c r="H65" s="68" t="s">
        <v>227</v>
      </c>
      <c r="I65" s="58"/>
    </row>
    <row r="66" spans="1:9" ht="162.75" customHeight="1" thickBot="1">
      <c r="A66" s="77">
        <v>21186</v>
      </c>
      <c r="B66" s="112" t="s">
        <v>228</v>
      </c>
      <c r="C66" s="67" t="s">
        <v>2</v>
      </c>
      <c r="D66" s="67" t="s">
        <v>118</v>
      </c>
      <c r="E66" s="67"/>
      <c r="F66" s="70" t="e">
        <f t="shared" si="0"/>
        <v>#VALUE!</v>
      </c>
      <c r="G66" s="71" t="e">
        <f t="shared" si="1"/>
        <v>#VALUE!</v>
      </c>
      <c r="H66" s="68" t="s">
        <v>229</v>
      </c>
      <c r="I66" s="58"/>
    </row>
    <row r="67" spans="1:9" ht="352.5" customHeight="1" thickBot="1">
      <c r="A67" s="77">
        <v>21551</v>
      </c>
      <c r="B67" s="114" t="s">
        <v>230</v>
      </c>
      <c r="C67" s="69" t="s">
        <v>1</v>
      </c>
      <c r="D67" s="69" t="s">
        <v>186</v>
      </c>
      <c r="E67" s="69"/>
      <c r="F67" s="70" t="e">
        <f t="shared" si="0"/>
        <v>#VALUE!</v>
      </c>
      <c r="G67" s="71" t="e">
        <f t="shared" si="1"/>
        <v>#VALUE!</v>
      </c>
      <c r="H67" s="68" t="s">
        <v>231</v>
      </c>
      <c r="I67" s="58"/>
    </row>
    <row r="68" spans="1:9" ht="358.5" customHeight="1" thickBot="1">
      <c r="A68" s="77">
        <v>21916</v>
      </c>
      <c r="B68" s="114" t="s">
        <v>232</v>
      </c>
      <c r="C68" s="69" t="s">
        <v>1</v>
      </c>
      <c r="D68" s="69" t="s">
        <v>233</v>
      </c>
      <c r="E68" s="69"/>
      <c r="F68" s="70" t="e">
        <f t="shared" si="0"/>
        <v>#VALUE!</v>
      </c>
      <c r="G68" s="71" t="e">
        <f t="shared" si="1"/>
        <v>#VALUE!</v>
      </c>
      <c r="H68" s="68" t="s">
        <v>234</v>
      </c>
      <c r="I68" s="58"/>
    </row>
    <row r="69" spans="1:9" ht="110.25" customHeight="1" thickBot="1">
      <c r="A69" s="77">
        <v>22282</v>
      </c>
      <c r="B69" s="112" t="s">
        <v>235</v>
      </c>
      <c r="C69" s="69" t="s">
        <v>1</v>
      </c>
      <c r="D69" s="67" t="s">
        <v>115</v>
      </c>
      <c r="E69" s="67"/>
      <c r="F69" s="70" t="e">
        <f t="shared" si="0"/>
        <v>#VALUE!</v>
      </c>
      <c r="G69" s="71" t="e">
        <f t="shared" si="1"/>
        <v>#VALUE!</v>
      </c>
      <c r="H69" s="68" t="s">
        <v>236</v>
      </c>
      <c r="I69" s="58"/>
    </row>
    <row r="70" spans="1:9" ht="113.25" customHeight="1" thickBot="1">
      <c r="A70" s="77">
        <v>22647</v>
      </c>
      <c r="B70" s="114" t="s">
        <v>237</v>
      </c>
      <c r="C70" s="69" t="s">
        <v>0</v>
      </c>
      <c r="D70" s="67" t="s">
        <v>183</v>
      </c>
      <c r="E70" s="67"/>
      <c r="F70" s="70" t="e">
        <f t="shared" si="0"/>
        <v>#VALUE!</v>
      </c>
      <c r="G70" s="71" t="e">
        <f t="shared" si="1"/>
        <v>#VALUE!</v>
      </c>
      <c r="H70" s="68" t="s">
        <v>238</v>
      </c>
      <c r="I70" s="58"/>
    </row>
    <row r="71" spans="1:9">
      <c r="B71" s="59"/>
      <c r="C71" s="62"/>
      <c r="D71" s="62"/>
      <c r="E71" s="61"/>
      <c r="F71" s="56" t="e">
        <f>SUM(F8:F70)</f>
        <v>#VALUE!</v>
      </c>
      <c r="G71" s="56" t="e">
        <f>SUM(G8:G70)</f>
        <v>#VALUE!</v>
      </c>
      <c r="H71" s="57"/>
      <c r="I71" s="58"/>
    </row>
    <row r="72" spans="1:9">
      <c r="B72" s="55"/>
      <c r="C72" s="62"/>
      <c r="D72" s="60"/>
      <c r="E72" s="61"/>
      <c r="F72" s="56"/>
      <c r="G72" s="56"/>
      <c r="H72" s="57"/>
      <c r="I72" s="58"/>
    </row>
    <row r="73" spans="1:9">
      <c r="B73" s="59"/>
      <c r="C73" s="62"/>
      <c r="D73" s="60"/>
      <c r="E73" s="61"/>
      <c r="F73" s="56"/>
      <c r="G73" s="56"/>
      <c r="H73" s="57"/>
      <c r="I73" s="58"/>
    </row>
    <row r="74" spans="1:9" ht="18.75">
      <c r="B74" s="51"/>
      <c r="C74" s="52"/>
      <c r="D74" s="52"/>
      <c r="E74" s="52"/>
      <c r="F74" s="53"/>
      <c r="G74" s="53"/>
      <c r="H74" s="54"/>
      <c r="I74" s="52"/>
    </row>
    <row r="75" spans="1:9">
      <c r="B75" s="17"/>
      <c r="E75" s="44"/>
      <c r="F75" s="45"/>
      <c r="G75" s="46"/>
      <c r="H75" s="47"/>
    </row>
    <row r="76" spans="1:9" ht="15.75">
      <c r="B76" s="72" t="s">
        <v>239</v>
      </c>
      <c r="C76" s="73"/>
      <c r="D76" s="73"/>
      <c r="E76" s="74"/>
      <c r="F76" s="74"/>
      <c r="G76" s="75"/>
    </row>
    <row r="77" spans="1:9">
      <c r="B77" s="105" t="s">
        <v>240</v>
      </c>
      <c r="C77" s="106"/>
      <c r="D77" s="106"/>
      <c r="E77" s="106"/>
      <c r="F77" s="106"/>
      <c r="G77" s="107"/>
    </row>
    <row r="78" spans="1:9">
      <c r="B78" s="105" t="s">
        <v>241</v>
      </c>
      <c r="C78" s="106"/>
      <c r="D78" s="106"/>
      <c r="E78" s="106"/>
      <c r="F78" s="106"/>
      <c r="G78" s="107"/>
    </row>
    <row r="79" spans="1:9">
      <c r="B79" s="105" t="s">
        <v>242</v>
      </c>
      <c r="C79" s="106"/>
      <c r="D79" s="106"/>
      <c r="E79" s="106"/>
      <c r="F79" s="106"/>
      <c r="G79" s="107"/>
    </row>
    <row r="80" spans="1:9">
      <c r="B80" s="105" t="s">
        <v>243</v>
      </c>
      <c r="C80" s="106"/>
      <c r="D80" s="106"/>
      <c r="E80" s="106"/>
      <c r="F80" s="106"/>
      <c r="G80" s="107"/>
    </row>
    <row r="81" spans="2:7">
      <c r="B81" s="108"/>
      <c r="C81" s="109"/>
      <c r="D81" s="109"/>
      <c r="E81" s="109"/>
      <c r="F81" s="109"/>
      <c r="G81" s="110"/>
    </row>
    <row r="82" spans="2:7">
      <c r="B82" s="102" t="s">
        <v>244</v>
      </c>
      <c r="C82" s="103"/>
      <c r="D82" s="103"/>
      <c r="E82" s="103"/>
      <c r="F82" s="103"/>
      <c r="G82" s="104"/>
    </row>
  </sheetData>
  <mergeCells count="19">
    <mergeCell ref="B82:G82"/>
    <mergeCell ref="B77:G77"/>
    <mergeCell ref="B78:G78"/>
    <mergeCell ref="B79:G79"/>
    <mergeCell ref="B80:G80"/>
    <mergeCell ref="B81:G81"/>
    <mergeCell ref="B1:G1"/>
    <mergeCell ref="B2:G2"/>
    <mergeCell ref="C4:G4"/>
    <mergeCell ref="C5:G5"/>
    <mergeCell ref="B42:B43"/>
    <mergeCell ref="C42:C43"/>
    <mergeCell ref="D42:D43"/>
    <mergeCell ref="I42:I43"/>
    <mergeCell ref="G42:G43"/>
    <mergeCell ref="F42:F43"/>
    <mergeCell ref="E42:E43"/>
    <mergeCell ref="A42:A43"/>
    <mergeCell ref="H42:H43"/>
  </mergeCells>
  <pageMargins left="0.70866141732283472" right="0.70866141732283472" top="0.74803149606299213" bottom="0.74803149606299213" header="0.31496062992125984" footer="0.31496062992125984"/>
  <pageSetup paperSize="9" scale="64"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Rozpis knižny fond_dožiadanie</vt:lpstr>
      <vt:lpstr>časť 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2019-09-04T07:51:20Z</cp:lastPrinted>
  <dcterms:created xsi:type="dcterms:W3CDTF">2014-09-17T15:52:29Z</dcterms:created>
  <dcterms:modified xsi:type="dcterms:W3CDTF">2019-10-16T11:11:04Z</dcterms:modified>
</cp:coreProperties>
</file>