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ATA\Sportoviště + Naše\ZNOJMO BYTY\Znojmo nebytovka Záměčnická 10\"/>
    </mc:Choice>
  </mc:AlternateContent>
  <xr:revisionPtr revIDLastSave="0" documentId="13_ncr:1_{401C3FA0-C322-4F45-A30D-EFBACB7F361E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Pokyny pro vyplnění" sheetId="11" state="hidden" r:id="rId1"/>
    <sheet name="Stavba" sheetId="1" r:id="rId2"/>
    <sheet name="VzorPolozky" sheetId="10" state="hidden" r:id="rId3"/>
    <sheet name="01 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1 Pol'!$A$1:$G$36</definedName>
    <definedName name="_xlnm.Print_Area" localSheetId="1">Stavba!$A$1:$J$56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56" i="1" l="1"/>
  <c r="F42" i="1"/>
  <c r="G42" i="1"/>
  <c r="H42" i="1"/>
  <c r="I42" i="1"/>
  <c r="J40" i="1" s="1"/>
  <c r="J39" i="1"/>
  <c r="J42" i="1" s="1"/>
  <c r="J28" i="1"/>
  <c r="J26" i="1"/>
  <c r="G38" i="1"/>
  <c r="F38" i="1"/>
  <c r="J23" i="1"/>
  <c r="J24" i="1"/>
  <c r="J25" i="1"/>
  <c r="J27" i="1"/>
  <c r="E24" i="1"/>
  <c r="E26" i="1"/>
  <c r="J41" i="1" l="1"/>
  <c r="J5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sharedStrings.xml><?xml version="1.0" encoding="utf-8"?>
<sst xmlns="http://schemas.openxmlformats.org/spreadsheetml/2006/main" count="219" uniqueCount="127">
  <si>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</si>
  <si>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</si>
  <si>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</si>
  <si>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</si>
  <si>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</si>
  <si>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</si>
  <si>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</si>
  <si>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</si>
  <si>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</si>
  <si>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</si>
  <si>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</si>
  <si>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</si>
  <si>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</si>
  <si>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</si>
  <si>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</si>
  <si>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</si>
  <si>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</si>
  <si>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</si>
  <si>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</si>
  <si>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</si>
  <si>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</si>
  <si>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</si>
  <si>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</si>
  <si>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</si>
  <si>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</si>
  <si>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</si>
  <si>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</si>
  <si>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</si>
  <si>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</si>
  <si>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</si>
  <si>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</si>
  <si>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</si>
  <si>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</si>
  <si>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</si>
  <si>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</si>
  <si>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</si>
  <si>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</si>
  <si>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</si>
  <si>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</si>
  <si>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</si>
  <si>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</si>
  <si>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1</t>
  </si>
  <si>
    <t>Oprava omítek a maleb Zámečnická 10</t>
  </si>
  <si>
    <t>01</t>
  </si>
  <si>
    <t>Stavby</t>
  </si>
  <si>
    <t>Objekt:</t>
  </si>
  <si>
    <t>Rozpočet:</t>
  </si>
  <si>
    <t>012</t>
  </si>
  <si>
    <t>STAVBY 2024</t>
  </si>
  <si>
    <t>Stavba</t>
  </si>
  <si>
    <t>Celkem za stavbu</t>
  </si>
  <si>
    <t>CZK</t>
  </si>
  <si>
    <t>Rekapitulace dílů</t>
  </si>
  <si>
    <t>Typ dílu</t>
  </si>
  <si>
    <t>61</t>
  </si>
  <si>
    <t>Úpravy povrchů vnitřní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</si>
  <si>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</si>
  <si>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</si>
  <si>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</si>
  <si>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</si>
  <si>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</si>
  <si>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</si>
  <si>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784</t>
  </si>
  <si>
    <t>Malby</t>
  </si>
  <si>
    <t>D96</t>
  </si>
  <si>
    <t>Přesuny suti a vybouraných hmot</t>
  </si>
  <si>
    <t>PSU</t>
  </si>
  <si>
    <t>ON</t>
  </si>
  <si>
    <t>VN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</si>
  <si>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</si>
  <si>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</si>
  <si>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</si>
  <si>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</si>
  <si>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</si>
  <si>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</si>
  <si>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</si>
  <si>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</si>
  <si>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</si>
  <si>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</si>
  <si>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DPH</t>
  </si>
  <si>
    <t>Díl:</t>
  </si>
  <si>
    <t>DIL</t>
  </si>
  <si>
    <t>610991111R00</t>
  </si>
  <si>
    <t>Zakrývání výplní vnitřních otvorů</t>
  </si>
  <si>
    <t>m2</t>
  </si>
  <si>
    <t>POL1_</t>
  </si>
  <si>
    <t>20</t>
  </si>
  <si>
    <t>VV</t>
  </si>
  <si>
    <t>612433214RT3</t>
  </si>
  <si>
    <t>Omítka sanační vnitřní, vysoké zasolení, tl.35 mm sananční postřik, podkladní sanační omítky, jádrová sanační omítka, štuková sanační omítka, Cemix</t>
  </si>
  <si>
    <t>952901111R00</t>
  </si>
  <si>
    <t>Vyčištění budov o výšce podlaží do 4 m</t>
  </si>
  <si>
    <t>978013191R00</t>
  </si>
  <si>
    <t>Otlučení omítek vnitřních stěn v rozsahu do 100 %</t>
  </si>
  <si>
    <t>999281108R00</t>
  </si>
  <si>
    <t>Přesun hmot pro opravy a údržbu do výšky 12 m</t>
  </si>
  <si>
    <t>t</t>
  </si>
  <si>
    <t>POL7_</t>
  </si>
  <si>
    <t>784402801R00</t>
  </si>
  <si>
    <t>Odstranění malby oškrábáním v místnosti H do 3,8 m</t>
  </si>
  <si>
    <t>142,2*3,5</t>
  </si>
  <si>
    <t>-142,2</t>
  </si>
  <si>
    <t>209</t>
  </si>
  <si>
    <t>784011222RT2</t>
  </si>
  <si>
    <t>Zakrytí podlah, včetně odstranění včetně papírové lepenky</t>
  </si>
  <si>
    <t>784450075RA0</t>
  </si>
  <si>
    <t xml:space="preserve">Malba disperzní, penetrace 1x, malba bílá 2x </t>
  </si>
  <si>
    <t>POL2_</t>
  </si>
  <si>
    <t>913      R00</t>
  </si>
  <si>
    <t>Hzs - Stavební dělník přesun nábytku a ostatního předmětů a vracení do původního stavu</t>
  </si>
  <si>
    <t>h</t>
  </si>
  <si>
    <t>POL10_</t>
  </si>
  <si>
    <t>979081121RT3</t>
  </si>
  <si>
    <t>Příplatek k odvozu za každý další 1 km kontejnerem 7 t</t>
  </si>
  <si>
    <t>979990107R00</t>
  </si>
  <si>
    <t>Poplatek za uložení suti - směs betonu, cihel, dřeva, skupina odpadu 170904</t>
  </si>
  <si>
    <t>979081111RT3</t>
  </si>
  <si>
    <t>Odvoz suti a vybour. hmot na skládku do 1 km kontejnerem 7 t</t>
  </si>
  <si>
    <t>POL8_</t>
  </si>
  <si>
    <t>979087311R00</t>
  </si>
  <si>
    <t>Vodorovné přemístění suti nošením do 10 m</t>
  </si>
  <si>
    <t>005121 R</t>
  </si>
  <si>
    <t>Zařízení staveniště</t>
  </si>
  <si>
    <t>Soubor</t>
  </si>
  <si>
    <t>POL99_8</t>
  </si>
  <si>
    <t>END</t>
  </si>
  <si>
    <t>Zadavatel upozorňuje zájemce o veřejnou zakázku, že popis stavebních prací, dodávek nebo služeb, které jsou předmětem veřejné zakázky, popisem PŘEDPOKLÁDANÝM a zadavatel nezaručuje jeho úplnost, a proto je zájemce povinen vzít v úvahu všechny související podklady a informace a předvídat případné překážky a vyzvat zadavatele k doplnění případně chybějících položek potřebných pro celé, úplné a funkční dílo, které mají být zahrnuty v ceně.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</si>
</sst>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1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4" borderId="28" xfId="0" applyNumberFormat="1" applyFont="1" applyFill="1" applyBorder="1" applyAlignment="1">
      <alignment vertical="center"/>
    </xf>
    <xf numFmtId="4" fontId="7" fillId="4" borderId="29" xfId="0" applyNumberFormat="1" applyFont="1" applyFill="1" applyBorder="1" applyAlignment="1">
      <alignment vertical="center" wrapText="1"/>
    </xf>
    <xf numFmtId="4" fontId="10" fillId="4" borderId="30" xfId="0" applyNumberFormat="1" applyFont="1" applyFill="1" applyBorder="1" applyAlignment="1">
      <alignment horizontal="center" vertical="center" wrapText="1" shrinkToFit="1"/>
    </xf>
    <xf numFmtId="4" fontId="7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4" borderId="28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4" fontId="7" fillId="3" borderId="37" xfId="0" applyNumberFormat="1" applyFont="1" applyFill="1" applyBorder="1" applyAlignment="1">
      <alignment vertical="center"/>
    </xf>
    <xf numFmtId="164" fontId="7" fillId="0" borderId="33" xfId="0" applyNumberFormat="1" applyFont="1" applyBorder="1" applyAlignment="1">
      <alignment vertical="center"/>
    </xf>
    <xf numFmtId="164" fontId="7" fillId="3" borderId="37" xfId="0" applyNumberFormat="1" applyFont="1" applyFill="1" applyBorder="1" applyAlignment="1">
      <alignment vertical="center"/>
    </xf>
    <xf numFmtId="164" fontId="0" fillId="0" borderId="0" xfId="0" applyNumberFormat="1"/>
    <xf numFmtId="4" fontId="7" fillId="0" borderId="33" xfId="0" applyNumberFormat="1" applyFont="1" applyBorder="1" applyAlignment="1">
      <alignment horizontal="center" vertical="center"/>
    </xf>
    <xf numFmtId="4" fontId="7" fillId="3" borderId="37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3" borderId="21" xfId="0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16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16" fillId="0" borderId="0" xfId="0" applyFont="1" applyAlignment="1">
      <alignment vertical="top"/>
    </xf>
    <xf numFmtId="49" fontId="16" fillId="0" borderId="0" xfId="0" applyNumberFormat="1" applyFont="1" applyAlignment="1">
      <alignment vertical="top"/>
    </xf>
    <xf numFmtId="4" fontId="16" fillId="0" borderId="0" xfId="0" applyNumberFormat="1" applyFont="1" applyAlignment="1">
      <alignment vertical="top" shrinkToFit="1"/>
    </xf>
    <xf numFmtId="165" fontId="17" fillId="0" borderId="0" xfId="0" applyNumberFormat="1" applyFont="1" applyAlignment="1">
      <alignment horizontal="center" vertical="top" wrapText="1" shrinkToFit="1"/>
    </xf>
    <xf numFmtId="165" fontId="17" fillId="0" borderId="0" xfId="0" applyNumberFormat="1" applyFont="1" applyAlignment="1">
      <alignment vertical="top" wrapText="1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5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5" fontId="16" fillId="0" borderId="40" xfId="0" applyNumberFormat="1" applyFont="1" applyBorder="1" applyAlignment="1">
      <alignment vertical="top" shrinkToFit="1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5" fontId="16" fillId="0" borderId="43" xfId="0" applyNumberFormat="1" applyFont="1" applyBorder="1" applyAlignment="1">
      <alignment vertical="top" shrinkToFit="1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165" fontId="17" fillId="0" borderId="0" xfId="0" quotePrefix="1" applyNumberFormat="1" applyFont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4" fontId="0" fillId="0" borderId="32" xfId="0" applyNumberForma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0" borderId="18" xfId="0" applyFont="1" applyBorder="1" applyAlignment="1">
      <alignment horizontal="left" vertical="center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0" xfId="0" applyAlignment="1">
      <alignment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21" t="s">
        <v>38</v>
      </c>
    </row>
    <row r="2" spans="1:7" ht="57.75" customHeight="1" x14ac:dyDescent="0.25">
      <c r="A2" s="176" t="s">
        <v>39</v>
      </c>
      <c r="B2" s="176"/>
      <c r="C2" s="176"/>
      <c r="D2" s="176"/>
      <c r="E2" s="176"/>
      <c r="F2" s="176"/>
      <c r="G2" s="176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59"/>
  <sheetViews>
    <sheetView showGridLines="0" tabSelected="1" topLeftCell="B1" zoomScaleNormal="100" zoomScaleSheetLayoutView="75" workbookViewId="0">
      <selection activeCell="M44" sqref="M44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52" customWidth="1"/>
    <col min="4" max="4" width="13" style="52" customWidth="1"/>
    <col min="5" max="5" width="9.6640625" style="52" customWidth="1"/>
    <col min="6" max="6" width="11.6640625" customWidth="1"/>
    <col min="7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7" t="s">
        <v>36</v>
      </c>
      <c r="B1" s="212" t="s">
        <v>4</v>
      </c>
      <c r="C1" s="213"/>
      <c r="D1" s="213"/>
      <c r="E1" s="213"/>
      <c r="F1" s="213"/>
      <c r="G1" s="213"/>
      <c r="H1" s="213"/>
      <c r="I1" s="213"/>
      <c r="J1" s="214"/>
    </row>
    <row r="2" spans="1:15" ht="36" customHeight="1" x14ac:dyDescent="0.25">
      <c r="A2" s="2"/>
      <c r="B2" s="77" t="s">
        <v>24</v>
      </c>
      <c r="C2" s="78"/>
      <c r="D2" s="79" t="s">
        <v>47</v>
      </c>
      <c r="E2" s="218" t="s">
        <v>48</v>
      </c>
      <c r="F2" s="219"/>
      <c r="G2" s="219"/>
      <c r="H2" s="219"/>
      <c r="I2" s="219"/>
      <c r="J2" s="220"/>
      <c r="O2" s="1"/>
    </row>
    <row r="3" spans="1:15" ht="27" customHeight="1" x14ac:dyDescent="0.25">
      <c r="A3" s="2"/>
      <c r="B3" s="80" t="s">
        <v>45</v>
      </c>
      <c r="C3" s="78"/>
      <c r="D3" s="81" t="s">
        <v>43</v>
      </c>
      <c r="E3" s="221" t="s">
        <v>44</v>
      </c>
      <c r="F3" s="222"/>
      <c r="G3" s="222"/>
      <c r="H3" s="222"/>
      <c r="I3" s="222"/>
      <c r="J3" s="223"/>
    </row>
    <row r="4" spans="1:15" ht="23.25" customHeight="1" x14ac:dyDescent="0.25">
      <c r="A4" s="76">
        <v>243</v>
      </c>
      <c r="B4" s="82" t="s">
        <v>46</v>
      </c>
      <c r="C4" s="83"/>
      <c r="D4" s="84" t="s">
        <v>41</v>
      </c>
      <c r="E4" s="201" t="s">
        <v>42</v>
      </c>
      <c r="F4" s="202"/>
      <c r="G4" s="202"/>
      <c r="H4" s="202"/>
      <c r="I4" s="202"/>
      <c r="J4" s="203"/>
    </row>
    <row r="5" spans="1:15" ht="24" customHeight="1" x14ac:dyDescent="0.25">
      <c r="A5" s="2"/>
      <c r="B5" s="31" t="s">
        <v>23</v>
      </c>
      <c r="D5" s="206"/>
      <c r="E5" s="207"/>
      <c r="F5" s="207"/>
      <c r="G5" s="207"/>
      <c r="H5" s="18" t="s">
        <v>40</v>
      </c>
      <c r="I5" s="22"/>
      <c r="J5" s="8"/>
    </row>
    <row r="6" spans="1:15" ht="15.75" customHeight="1" x14ac:dyDescent="0.25">
      <c r="A6" s="2"/>
      <c r="B6" s="28"/>
      <c r="C6" s="55"/>
      <c r="D6" s="208"/>
      <c r="E6" s="209"/>
      <c r="F6" s="209"/>
      <c r="G6" s="209"/>
      <c r="H6" s="18" t="s">
        <v>34</v>
      </c>
      <c r="I6" s="22"/>
      <c r="J6" s="8"/>
    </row>
    <row r="7" spans="1:15" ht="15.75" customHeight="1" x14ac:dyDescent="0.25">
      <c r="A7" s="2"/>
      <c r="B7" s="29"/>
      <c r="C7" s="56"/>
      <c r="D7" s="53"/>
      <c r="E7" s="210"/>
      <c r="F7" s="211"/>
      <c r="G7" s="211"/>
      <c r="H7" s="24"/>
      <c r="I7" s="23"/>
      <c r="J7" s="34"/>
    </row>
    <row r="8" spans="1:15" ht="24" hidden="1" customHeight="1" x14ac:dyDescent="0.25">
      <c r="A8" s="2"/>
      <c r="B8" s="31" t="s">
        <v>21</v>
      </c>
      <c r="D8" s="51"/>
      <c r="H8" s="18" t="s">
        <v>40</v>
      </c>
      <c r="I8" s="22"/>
      <c r="J8" s="8"/>
    </row>
    <row r="9" spans="1:15" ht="15.75" hidden="1" customHeight="1" x14ac:dyDescent="0.25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5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20</v>
      </c>
      <c r="D11" s="225"/>
      <c r="E11" s="225"/>
      <c r="F11" s="225"/>
      <c r="G11" s="225"/>
      <c r="H11" s="18" t="s">
        <v>40</v>
      </c>
      <c r="I11" s="22"/>
      <c r="J11" s="8"/>
    </row>
    <row r="12" spans="1:15" ht="15.75" customHeight="1" x14ac:dyDescent="0.25">
      <c r="A12" s="2"/>
      <c r="B12" s="28"/>
      <c r="C12" s="55"/>
      <c r="D12" s="200"/>
      <c r="E12" s="200"/>
      <c r="F12" s="200"/>
      <c r="G12" s="200"/>
      <c r="H12" s="18" t="s">
        <v>34</v>
      </c>
      <c r="I12" s="22"/>
      <c r="J12" s="8"/>
    </row>
    <row r="13" spans="1:15" ht="15.75" customHeight="1" x14ac:dyDescent="0.25">
      <c r="A13" s="2"/>
      <c r="B13" s="29"/>
      <c r="C13" s="56"/>
      <c r="D13" s="53"/>
      <c r="E13" s="204"/>
      <c r="F13" s="205"/>
      <c r="G13" s="205"/>
      <c r="H13" s="19"/>
      <c r="I13" s="23"/>
      <c r="J13" s="34"/>
    </row>
    <row r="14" spans="1:15" ht="24" customHeight="1" x14ac:dyDescent="0.25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5">
      <c r="A15" s="2"/>
      <c r="B15" s="35" t="s">
        <v>32</v>
      </c>
      <c r="C15" s="61"/>
      <c r="D15" s="54"/>
      <c r="E15" s="224"/>
      <c r="F15" s="224"/>
      <c r="G15" s="226"/>
      <c r="H15" s="226"/>
      <c r="I15" s="226" t="s">
        <v>31</v>
      </c>
      <c r="J15" s="227"/>
    </row>
    <row r="16" spans="1:15" ht="23.25" customHeight="1" x14ac:dyDescent="0.25">
      <c r="A16" s="137" t="s">
        <v>26</v>
      </c>
      <c r="B16" s="38" t="s">
        <v>26</v>
      </c>
      <c r="C16" s="62"/>
      <c r="D16" s="63"/>
      <c r="E16" s="189"/>
      <c r="F16" s="190"/>
      <c r="G16" s="189"/>
      <c r="H16" s="190"/>
      <c r="I16" s="189"/>
      <c r="J16" s="191"/>
    </row>
    <row r="17" spans="1:10" ht="23.25" customHeight="1" x14ac:dyDescent="0.25">
      <c r="A17" s="137" t="s">
        <v>27</v>
      </c>
      <c r="B17" s="38" t="s">
        <v>27</v>
      </c>
      <c r="C17" s="62"/>
      <c r="D17" s="63"/>
      <c r="E17" s="189"/>
      <c r="F17" s="190"/>
      <c r="G17" s="189"/>
      <c r="H17" s="190"/>
      <c r="I17" s="189"/>
      <c r="J17" s="191"/>
    </row>
    <row r="18" spans="1:10" ht="23.25" customHeight="1" x14ac:dyDescent="0.25">
      <c r="A18" s="137" t="s">
        <v>28</v>
      </c>
      <c r="B18" s="38" t="s">
        <v>28</v>
      </c>
      <c r="C18" s="62"/>
      <c r="D18" s="63"/>
      <c r="E18" s="189"/>
      <c r="F18" s="190"/>
      <c r="G18" s="189"/>
      <c r="H18" s="190"/>
      <c r="I18" s="189"/>
      <c r="J18" s="191"/>
    </row>
    <row r="19" spans="1:10" ht="23.25" customHeight="1" x14ac:dyDescent="0.25">
      <c r="A19" s="137" t="s">
        <v>68</v>
      </c>
      <c r="B19" s="38" t="s">
        <v>29</v>
      </c>
      <c r="C19" s="62"/>
      <c r="D19" s="63"/>
      <c r="E19" s="189"/>
      <c r="F19" s="190"/>
      <c r="G19" s="189"/>
      <c r="H19" s="190"/>
      <c r="I19" s="189"/>
      <c r="J19" s="191"/>
    </row>
    <row r="20" spans="1:10" ht="23.25" customHeight="1" x14ac:dyDescent="0.25">
      <c r="A20" s="137" t="s">
        <v>67</v>
      </c>
      <c r="B20" s="38" t="s">
        <v>30</v>
      </c>
      <c r="C20" s="62"/>
      <c r="D20" s="63"/>
      <c r="E20" s="189"/>
      <c r="F20" s="190"/>
      <c r="G20" s="189"/>
      <c r="H20" s="190"/>
      <c r="I20" s="189"/>
      <c r="J20" s="191"/>
    </row>
    <row r="21" spans="1:10" ht="23.25" customHeight="1" x14ac:dyDescent="0.25">
      <c r="A21" s="2"/>
      <c r="B21" s="48" t="s">
        <v>31</v>
      </c>
      <c r="C21" s="64"/>
      <c r="D21" s="65"/>
      <c r="E21" s="192"/>
      <c r="F21" s="228"/>
      <c r="G21" s="192"/>
      <c r="H21" s="228"/>
      <c r="I21" s="192"/>
      <c r="J21" s="193"/>
    </row>
    <row r="22" spans="1:10" ht="33" customHeight="1" x14ac:dyDescent="0.25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5">
      <c r="A23" s="2"/>
      <c r="B23" s="38" t="s">
        <v>13</v>
      </c>
      <c r="C23" s="62"/>
      <c r="D23" s="63"/>
      <c r="E23" s="67">
        <v>12</v>
      </c>
      <c r="F23" s="39" t="s">
        <v>0</v>
      </c>
      <c r="G23" s="187"/>
      <c r="H23" s="188"/>
      <c r="I23" s="188"/>
      <c r="J23" s="40" t="str">
        <f t="shared" ref="J23:J28" si="0">Mena</f>
        <v>CZK</v>
      </c>
    </row>
    <row r="24" spans="1:10" ht="23.25" customHeight="1" x14ac:dyDescent="0.25">
      <c r="A24" s="2"/>
      <c r="B24" s="38" t="s">
        <v>14</v>
      </c>
      <c r="C24" s="62"/>
      <c r="D24" s="63"/>
      <c r="E24" s="67">
        <f>SazbaDPH1</f>
        <v>12</v>
      </c>
      <c r="F24" s="39" t="s">
        <v>0</v>
      </c>
      <c r="G24" s="185"/>
      <c r="H24" s="186"/>
      <c r="I24" s="186"/>
      <c r="J24" s="40" t="str">
        <f t="shared" si="0"/>
        <v>CZK</v>
      </c>
    </row>
    <row r="25" spans="1:10" ht="23.25" customHeight="1" x14ac:dyDescent="0.25">
      <c r="A25" s="2"/>
      <c r="B25" s="38" t="s">
        <v>15</v>
      </c>
      <c r="C25" s="62"/>
      <c r="D25" s="63"/>
      <c r="E25" s="67">
        <v>21</v>
      </c>
      <c r="F25" s="39" t="s">
        <v>0</v>
      </c>
      <c r="G25" s="187"/>
      <c r="H25" s="188"/>
      <c r="I25" s="188"/>
      <c r="J25" s="40" t="str">
        <f t="shared" si="0"/>
        <v>CZK</v>
      </c>
    </row>
    <row r="26" spans="1:10" ht="23.25" customHeight="1" x14ac:dyDescent="0.25">
      <c r="A26" s="2"/>
      <c r="B26" s="32" t="s">
        <v>16</v>
      </c>
      <c r="C26" s="68"/>
      <c r="D26" s="54"/>
      <c r="E26" s="69">
        <f>SazbaDPH2</f>
        <v>21</v>
      </c>
      <c r="F26" s="30" t="s">
        <v>0</v>
      </c>
      <c r="G26" s="215"/>
      <c r="H26" s="216"/>
      <c r="I26" s="216"/>
      <c r="J26" s="37" t="str">
        <f t="shared" si="0"/>
        <v>CZK</v>
      </c>
    </row>
    <row r="27" spans="1:10" ht="23.25" customHeight="1" thickBot="1" x14ac:dyDescent="0.3">
      <c r="A27" s="2"/>
      <c r="B27" s="31" t="s">
        <v>5</v>
      </c>
      <c r="C27" s="70"/>
      <c r="D27" s="71"/>
      <c r="E27" s="70"/>
      <c r="F27" s="16"/>
      <c r="G27" s="217"/>
      <c r="H27" s="217"/>
      <c r="I27" s="217"/>
      <c r="J27" s="41" t="str">
        <f t="shared" si="0"/>
        <v>CZK</v>
      </c>
    </row>
    <row r="28" spans="1:10" ht="27.75" hidden="1" customHeight="1" thickBot="1" x14ac:dyDescent="0.3">
      <c r="A28" s="2"/>
      <c r="B28" s="110" t="s">
        <v>25</v>
      </c>
      <c r="C28" s="111"/>
      <c r="D28" s="111"/>
      <c r="E28" s="112"/>
      <c r="F28" s="113"/>
      <c r="G28" s="194"/>
      <c r="H28" s="195"/>
      <c r="I28" s="195"/>
      <c r="J28" s="114" t="str">
        <f t="shared" si="0"/>
        <v>CZK</v>
      </c>
    </row>
    <row r="29" spans="1:10" ht="27.75" customHeight="1" thickBot="1" x14ac:dyDescent="0.3">
      <c r="A29" s="2"/>
      <c r="B29" s="110" t="s">
        <v>35</v>
      </c>
      <c r="C29" s="115"/>
      <c r="D29" s="115"/>
      <c r="E29" s="115"/>
      <c r="F29" s="116"/>
      <c r="G29" s="194"/>
      <c r="H29" s="194"/>
      <c r="I29" s="194"/>
      <c r="J29" s="117" t="s">
        <v>51</v>
      </c>
    </row>
    <row r="30" spans="1:10" ht="12.75" customHeight="1" x14ac:dyDescent="0.25">
      <c r="A30" s="2"/>
      <c r="B30" s="2"/>
      <c r="J30" s="9"/>
    </row>
    <row r="31" spans="1:10" ht="30" customHeight="1" x14ac:dyDescent="0.25">
      <c r="A31" s="2"/>
      <c r="B31" s="2"/>
      <c r="J31" s="9"/>
    </row>
    <row r="32" spans="1:10" ht="18.75" customHeight="1" x14ac:dyDescent="0.25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5">
      <c r="A33" s="2"/>
      <c r="B33" s="2"/>
      <c r="J33" s="9"/>
    </row>
    <row r="34" spans="1:10" s="21" customFormat="1" ht="18.75" customHeight="1" x14ac:dyDescent="0.25">
      <c r="A34" s="20"/>
      <c r="B34" s="20"/>
      <c r="C34" s="74"/>
      <c r="D34" s="196"/>
      <c r="E34" s="197"/>
      <c r="G34" s="198"/>
      <c r="H34" s="199"/>
      <c r="I34" s="199"/>
      <c r="J34" s="25"/>
    </row>
    <row r="35" spans="1:10" ht="12.75" customHeight="1" x14ac:dyDescent="0.25">
      <c r="A35" s="2"/>
      <c r="B35" s="2"/>
      <c r="D35" s="184" t="s">
        <v>2</v>
      </c>
      <c r="E35" s="184"/>
      <c r="H35" s="10" t="s">
        <v>3</v>
      </c>
      <c r="J35" s="9"/>
    </row>
    <row r="36" spans="1:10" ht="13.5" customHeight="1" thickBot="1" x14ac:dyDescent="0.3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5">
      <c r="B37" s="87" t="s">
        <v>17</v>
      </c>
      <c r="C37" s="88"/>
      <c r="D37" s="88"/>
      <c r="E37" s="88"/>
      <c r="F37" s="89"/>
      <c r="G37" s="89"/>
      <c r="H37" s="89"/>
      <c r="I37" s="89"/>
      <c r="J37" s="90"/>
    </row>
    <row r="38" spans="1:10" ht="25.5" hidden="1" customHeight="1" x14ac:dyDescent="0.25">
      <c r="A38" s="86" t="s">
        <v>37</v>
      </c>
      <c r="B38" s="91" t="s">
        <v>18</v>
      </c>
      <c r="C38" s="92" t="s">
        <v>6</v>
      </c>
      <c r="D38" s="92"/>
      <c r="E38" s="92"/>
      <c r="F38" s="93" t="str">
        <f>B23</f>
        <v>Základ pro sníženou DPH</v>
      </c>
      <c r="G38" s="93" t="str">
        <f>B25</f>
        <v>Základ pro základní DPH</v>
      </c>
      <c r="H38" s="94" t="s">
        <v>19</v>
      </c>
      <c r="I38" s="94" t="s">
        <v>1</v>
      </c>
      <c r="J38" s="95" t="s">
        <v>0</v>
      </c>
    </row>
    <row r="39" spans="1:10" ht="25.5" hidden="1" customHeight="1" x14ac:dyDescent="0.25">
      <c r="A39" s="86">
        <v>1</v>
      </c>
      <c r="B39" s="96" t="s">
        <v>49</v>
      </c>
      <c r="C39" s="179"/>
      <c r="D39" s="179"/>
      <c r="E39" s="179"/>
      <c r="F39" s="97">
        <v>0</v>
      </c>
      <c r="G39" s="98">
        <v>292453.93</v>
      </c>
      <c r="H39" s="99">
        <v>61415.33</v>
      </c>
      <c r="I39" s="99">
        <v>353869.26</v>
      </c>
      <c r="J39" s="100">
        <f>IF(CenaCelkemVypocet=0,"",I39/CenaCelkemVypocet*100)</f>
        <v>100</v>
      </c>
    </row>
    <row r="40" spans="1:10" ht="25.5" hidden="1" customHeight="1" x14ac:dyDescent="0.25">
      <c r="A40" s="86">
        <v>2</v>
      </c>
      <c r="B40" s="101" t="s">
        <v>43</v>
      </c>
      <c r="C40" s="180" t="s">
        <v>44</v>
      </c>
      <c r="D40" s="180"/>
      <c r="E40" s="180"/>
      <c r="F40" s="102">
        <v>0</v>
      </c>
      <c r="G40" s="103">
        <v>292453.93</v>
      </c>
      <c r="H40" s="103">
        <v>61415.33</v>
      </c>
      <c r="I40" s="103">
        <v>353869.26</v>
      </c>
      <c r="J40" s="104">
        <f>IF(CenaCelkemVypocet=0,"",I40/CenaCelkemVypocet*100)</f>
        <v>100</v>
      </c>
    </row>
    <row r="41" spans="1:10" ht="25.5" hidden="1" customHeight="1" x14ac:dyDescent="0.25">
      <c r="A41" s="86">
        <v>3</v>
      </c>
      <c r="B41" s="105" t="s">
        <v>41</v>
      </c>
      <c r="C41" s="179" t="s">
        <v>42</v>
      </c>
      <c r="D41" s="179"/>
      <c r="E41" s="179"/>
      <c r="F41" s="106">
        <v>0</v>
      </c>
      <c r="G41" s="99">
        <v>292453.93</v>
      </c>
      <c r="H41" s="99">
        <v>61415.33</v>
      </c>
      <c r="I41" s="99">
        <v>353869.26</v>
      </c>
      <c r="J41" s="100">
        <f>IF(CenaCelkemVypocet=0,"",I41/CenaCelkemVypocet*100)</f>
        <v>100</v>
      </c>
    </row>
    <row r="42" spans="1:10" ht="25.5" hidden="1" customHeight="1" x14ac:dyDescent="0.25">
      <c r="A42" s="86"/>
      <c r="B42" s="181" t="s">
        <v>50</v>
      </c>
      <c r="C42" s="182"/>
      <c r="D42" s="182"/>
      <c r="E42" s="183"/>
      <c r="F42" s="107">
        <f>SUMIF(A39:A41,"=1",F39:F41)</f>
        <v>0</v>
      </c>
      <c r="G42" s="108">
        <f>SUMIF(A39:A41,"=1",G39:G41)</f>
        <v>292453.93</v>
      </c>
      <c r="H42" s="108">
        <f>SUMIF(A39:A41,"=1",H39:H41)</f>
        <v>61415.33</v>
      </c>
      <c r="I42" s="108">
        <f>SUMIF(A39:A41,"=1",I39:I41)</f>
        <v>353869.26</v>
      </c>
      <c r="J42" s="109">
        <f>SUMIF(A39:A41,"=1",J39:J41)</f>
        <v>100</v>
      </c>
    </row>
    <row r="44" spans="1:10" ht="57" customHeight="1" x14ac:dyDescent="0.25">
      <c r="B44" s="240" t="s">
        <v>126</v>
      </c>
      <c r="C44" s="240"/>
      <c r="D44" s="240"/>
      <c r="E44" s="240"/>
      <c r="F44" s="240"/>
      <c r="G44" s="240"/>
      <c r="H44" s="240"/>
      <c r="I44" s="240"/>
      <c r="J44" s="240"/>
    </row>
    <row r="46" spans="1:10" ht="15.6" x14ac:dyDescent="0.3">
      <c r="B46" s="118" t="s">
        <v>52</v>
      </c>
    </row>
    <row r="48" spans="1:10" ht="25.5" customHeight="1" x14ac:dyDescent="0.25">
      <c r="A48" s="120"/>
      <c r="B48" s="123" t="s">
        <v>18</v>
      </c>
      <c r="C48" s="123" t="s">
        <v>6</v>
      </c>
      <c r="D48" s="124"/>
      <c r="E48" s="124"/>
      <c r="F48" s="125" t="s">
        <v>53</v>
      </c>
      <c r="G48" s="125"/>
      <c r="H48" s="125"/>
      <c r="I48" s="125" t="s">
        <v>31</v>
      </c>
      <c r="J48" s="125" t="s">
        <v>0</v>
      </c>
    </row>
    <row r="49" spans="1:10" ht="36.75" customHeight="1" x14ac:dyDescent="0.25">
      <c r="A49" s="121"/>
      <c r="B49" s="126" t="s">
        <v>54</v>
      </c>
      <c r="C49" s="177" t="s">
        <v>55</v>
      </c>
      <c r="D49" s="178"/>
      <c r="E49" s="178"/>
      <c r="F49" s="135" t="s">
        <v>26</v>
      </c>
      <c r="G49" s="127"/>
      <c r="H49" s="127"/>
      <c r="I49" s="127"/>
      <c r="J49" s="132"/>
    </row>
    <row r="50" spans="1:10" ht="36.75" customHeight="1" x14ac:dyDescent="0.25">
      <c r="A50" s="121"/>
      <c r="B50" s="126" t="s">
        <v>56</v>
      </c>
      <c r="C50" s="177" t="s">
        <v>57</v>
      </c>
      <c r="D50" s="178"/>
      <c r="E50" s="178"/>
      <c r="F50" s="135" t="s">
        <v>26</v>
      </c>
      <c r="G50" s="127"/>
      <c r="H50" s="127"/>
      <c r="I50" s="127"/>
      <c r="J50" s="132"/>
    </row>
    <row r="51" spans="1:10" ht="36.75" customHeight="1" x14ac:dyDescent="0.25">
      <c r="A51" s="121"/>
      <c r="B51" s="126" t="s">
        <v>58</v>
      </c>
      <c r="C51" s="177" t="s">
        <v>59</v>
      </c>
      <c r="D51" s="178"/>
      <c r="E51" s="178"/>
      <c r="F51" s="135" t="s">
        <v>26</v>
      </c>
      <c r="G51" s="127"/>
      <c r="H51" s="127"/>
      <c r="I51" s="127"/>
      <c r="J51" s="132"/>
    </row>
    <row r="52" spans="1:10" ht="36.75" customHeight="1" x14ac:dyDescent="0.25">
      <c r="A52" s="121"/>
      <c r="B52" s="126" t="s">
        <v>60</v>
      </c>
      <c r="C52" s="177" t="s">
        <v>61</v>
      </c>
      <c r="D52" s="178"/>
      <c r="E52" s="178"/>
      <c r="F52" s="135" t="s">
        <v>26</v>
      </c>
      <c r="G52" s="127"/>
      <c r="H52" s="127"/>
      <c r="I52" s="127"/>
      <c r="J52" s="132"/>
    </row>
    <row r="53" spans="1:10" ht="36.75" customHeight="1" x14ac:dyDescent="0.25">
      <c r="A53" s="121"/>
      <c r="B53" s="126" t="s">
        <v>62</v>
      </c>
      <c r="C53" s="177" t="s">
        <v>63</v>
      </c>
      <c r="D53" s="178"/>
      <c r="E53" s="178"/>
      <c r="F53" s="135" t="s">
        <v>27</v>
      </c>
      <c r="G53" s="127"/>
      <c r="H53" s="127"/>
      <c r="I53" s="127"/>
      <c r="J53" s="132"/>
    </row>
    <row r="54" spans="1:10" ht="36.75" customHeight="1" x14ac:dyDescent="0.25">
      <c r="A54" s="121"/>
      <c r="B54" s="126" t="s">
        <v>64</v>
      </c>
      <c r="C54" s="177" t="s">
        <v>65</v>
      </c>
      <c r="D54" s="178"/>
      <c r="E54" s="178"/>
      <c r="F54" s="135" t="s">
        <v>66</v>
      </c>
      <c r="G54" s="127"/>
      <c r="H54" s="127"/>
      <c r="I54" s="127"/>
      <c r="J54" s="132"/>
    </row>
    <row r="55" spans="1:10" ht="36.75" customHeight="1" x14ac:dyDescent="0.25">
      <c r="A55" s="121"/>
      <c r="B55" s="126" t="s">
        <v>67</v>
      </c>
      <c r="C55" s="177" t="s">
        <v>30</v>
      </c>
      <c r="D55" s="178"/>
      <c r="E55" s="178"/>
      <c r="F55" s="135" t="s">
        <v>67</v>
      </c>
      <c r="G55" s="127"/>
      <c r="H55" s="127"/>
      <c r="I55" s="127"/>
      <c r="J55" s="132"/>
    </row>
    <row r="56" spans="1:10" ht="25.5" customHeight="1" x14ac:dyDescent="0.25">
      <c r="A56" s="122"/>
      <c r="B56" s="128" t="s">
        <v>1</v>
      </c>
      <c r="C56" s="129"/>
      <c r="D56" s="130"/>
      <c r="E56" s="130"/>
      <c r="F56" s="136"/>
      <c r="G56" s="131"/>
      <c r="H56" s="131"/>
      <c r="I56" s="131">
        <f>SUM(I49:I55)</f>
        <v>0</v>
      </c>
      <c r="J56" s="133">
        <f>SUM(J49:J55)</f>
        <v>0</v>
      </c>
    </row>
    <row r="57" spans="1:10" x14ac:dyDescent="0.25">
      <c r="F57" s="85"/>
      <c r="G57" s="85"/>
      <c r="H57" s="85"/>
      <c r="I57" s="85"/>
      <c r="J57" s="134"/>
    </row>
    <row r="58" spans="1:10" x14ac:dyDescent="0.25">
      <c r="F58" s="85"/>
      <c r="G58" s="85"/>
      <c r="H58" s="85"/>
      <c r="I58" s="85"/>
      <c r="J58" s="134"/>
    </row>
    <row r="59" spans="1:10" x14ac:dyDescent="0.25">
      <c r="F59" s="85"/>
      <c r="G59" s="85"/>
      <c r="H59" s="85"/>
      <c r="I59" s="85"/>
      <c r="J59" s="134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3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B42:E42"/>
    <mergeCell ref="C49:E49"/>
    <mergeCell ref="B44:J44"/>
    <mergeCell ref="C55:E55"/>
    <mergeCell ref="C50:E50"/>
    <mergeCell ref="C51:E51"/>
    <mergeCell ref="C52:E52"/>
    <mergeCell ref="C53:E53"/>
    <mergeCell ref="C54:E5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43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 x14ac:dyDescent="0.25">
      <c r="A1" s="229" t="s">
        <v>7</v>
      </c>
      <c r="B1" s="229"/>
      <c r="C1" s="230"/>
      <c r="D1" s="229"/>
      <c r="E1" s="229"/>
      <c r="F1" s="229"/>
      <c r="G1" s="229"/>
    </row>
    <row r="2" spans="1:7" ht="24.9" customHeight="1" x14ac:dyDescent="0.25">
      <c r="A2" s="50" t="s">
        <v>8</v>
      </c>
      <c r="B2" s="49"/>
      <c r="C2" s="231"/>
      <c r="D2" s="231"/>
      <c r="E2" s="231"/>
      <c r="F2" s="231"/>
      <c r="G2" s="232"/>
    </row>
    <row r="3" spans="1:7" ht="24.9" customHeight="1" x14ac:dyDescent="0.25">
      <c r="A3" s="50" t="s">
        <v>9</v>
      </c>
      <c r="B3" s="49"/>
      <c r="C3" s="231"/>
      <c r="D3" s="231"/>
      <c r="E3" s="231"/>
      <c r="F3" s="231"/>
      <c r="G3" s="232"/>
    </row>
    <row r="4" spans="1:7" ht="24.9" customHeight="1" x14ac:dyDescent="0.25">
      <c r="A4" s="50" t="s">
        <v>10</v>
      </c>
      <c r="B4" s="49"/>
      <c r="C4" s="231"/>
      <c r="D4" s="231"/>
      <c r="E4" s="231"/>
      <c r="F4" s="231"/>
      <c r="G4" s="232"/>
    </row>
    <row r="5" spans="1:7" x14ac:dyDescent="0.25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89DFC-94A5-45AD-9DE1-E3E7D828CAC2}">
  <sheetPr>
    <outlinePr summaryBelow="0"/>
  </sheetPr>
  <dimension ref="A1:AP4997"/>
  <sheetViews>
    <sheetView workbookViewId="0">
      <pane ySplit="7" topLeftCell="A8" activePane="bottomLeft" state="frozen"/>
      <selection pane="bottomLeft" activeCell="C38" sqref="C38"/>
    </sheetView>
  </sheetViews>
  <sheetFormatPr defaultRowHeight="13.2" outlineLevelRow="2" x14ac:dyDescent="0.25"/>
  <cols>
    <col min="1" max="1" width="3.44140625" customWidth="1"/>
    <col min="2" max="2" width="12.6640625" style="119" customWidth="1"/>
    <col min="3" max="3" width="38.33203125" style="119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11" max="11" width="0" hidden="1" customWidth="1"/>
    <col min="13" max="23" width="0" hidden="1" customWidth="1"/>
    <col min="35" max="35" width="73.6640625" customWidth="1"/>
  </cols>
  <sheetData>
    <row r="1" spans="1:42" ht="15.75" customHeight="1" x14ac:dyDescent="0.3">
      <c r="A1" s="233" t="s">
        <v>7</v>
      </c>
      <c r="B1" s="233"/>
      <c r="C1" s="233"/>
      <c r="D1" s="233"/>
      <c r="E1" s="233"/>
      <c r="F1" s="233"/>
      <c r="G1" s="233"/>
      <c r="O1" t="s">
        <v>69</v>
      </c>
    </row>
    <row r="2" spans="1:42" ht="25.05" customHeight="1" x14ac:dyDescent="0.25">
      <c r="A2" s="50" t="s">
        <v>8</v>
      </c>
      <c r="B2" s="49" t="s">
        <v>47</v>
      </c>
      <c r="C2" s="234" t="s">
        <v>48</v>
      </c>
      <c r="D2" s="235"/>
      <c r="E2" s="235"/>
      <c r="F2" s="235"/>
      <c r="G2" s="236"/>
      <c r="O2" t="s">
        <v>70</v>
      </c>
    </row>
    <row r="3" spans="1:42" ht="25.05" customHeight="1" x14ac:dyDescent="0.25">
      <c r="A3" s="50" t="s">
        <v>9</v>
      </c>
      <c r="B3" s="49" t="s">
        <v>43</v>
      </c>
      <c r="C3" s="234" t="s">
        <v>44</v>
      </c>
      <c r="D3" s="235"/>
      <c r="E3" s="235"/>
      <c r="F3" s="235"/>
      <c r="G3" s="236"/>
      <c r="K3" s="119" t="s">
        <v>70</v>
      </c>
      <c r="O3" t="s">
        <v>71</v>
      </c>
    </row>
    <row r="4" spans="1:42" ht="25.05" customHeight="1" x14ac:dyDescent="0.25">
      <c r="A4" s="138" t="s">
        <v>10</v>
      </c>
      <c r="B4" s="139" t="s">
        <v>41</v>
      </c>
      <c r="C4" s="237" t="s">
        <v>42</v>
      </c>
      <c r="D4" s="238"/>
      <c r="E4" s="238"/>
      <c r="F4" s="238"/>
      <c r="G4" s="239"/>
      <c r="O4" t="s">
        <v>72</v>
      </c>
    </row>
    <row r="5" spans="1:42" x14ac:dyDescent="0.25">
      <c r="D5" s="10"/>
    </row>
    <row r="6" spans="1:42" x14ac:dyDescent="0.25">
      <c r="A6" s="141" t="s">
        <v>73</v>
      </c>
      <c r="B6" s="143" t="s">
        <v>74</v>
      </c>
      <c r="C6" s="143" t="s">
        <v>75</v>
      </c>
      <c r="D6" s="142" t="s">
        <v>76</v>
      </c>
      <c r="E6" s="141" t="s">
        <v>77</v>
      </c>
      <c r="F6" s="140" t="s">
        <v>78</v>
      </c>
      <c r="G6" s="141" t="s">
        <v>31</v>
      </c>
    </row>
    <row r="7" spans="1:42" hidden="1" x14ac:dyDescent="0.25">
      <c r="A7" s="3"/>
      <c r="B7" s="4"/>
      <c r="C7" s="4"/>
      <c r="D7" s="6"/>
      <c r="E7" s="145"/>
      <c r="F7" s="146"/>
      <c r="G7" s="146"/>
    </row>
    <row r="8" spans="1:42" x14ac:dyDescent="0.25">
      <c r="A8" s="152" t="s">
        <v>80</v>
      </c>
      <c r="B8" s="153" t="s">
        <v>54</v>
      </c>
      <c r="C8" s="170" t="s">
        <v>55</v>
      </c>
      <c r="D8" s="154"/>
      <c r="E8" s="155"/>
      <c r="F8" s="156"/>
      <c r="G8" s="157"/>
      <c r="O8" t="s">
        <v>81</v>
      </c>
    </row>
    <row r="9" spans="1:42" x14ac:dyDescent="0.25">
      <c r="A9" s="158">
        <v>1</v>
      </c>
      <c r="B9" s="159" t="s">
        <v>82</v>
      </c>
      <c r="C9" s="171" t="s">
        <v>83</v>
      </c>
      <c r="D9" s="160" t="s">
        <v>84</v>
      </c>
      <c r="E9" s="161">
        <v>20</v>
      </c>
      <c r="F9" s="162"/>
      <c r="G9" s="163"/>
      <c r="H9" s="144"/>
      <c r="I9" s="144"/>
      <c r="J9" s="144"/>
      <c r="K9" s="144"/>
      <c r="L9" s="144"/>
      <c r="M9" s="144"/>
      <c r="N9" s="144"/>
      <c r="O9" s="144" t="s">
        <v>85</v>
      </c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</row>
    <row r="10" spans="1:42" outlineLevel="1" x14ac:dyDescent="0.25">
      <c r="A10" s="147"/>
      <c r="B10" s="148"/>
      <c r="C10" s="172" t="s">
        <v>86</v>
      </c>
      <c r="D10" s="150"/>
      <c r="E10" s="151">
        <v>20</v>
      </c>
      <c r="F10" s="149"/>
      <c r="G10" s="149"/>
      <c r="H10" s="144"/>
      <c r="I10" s="144"/>
      <c r="J10" s="144"/>
      <c r="K10" s="144"/>
      <c r="L10" s="144"/>
      <c r="M10" s="144"/>
      <c r="N10" s="144"/>
      <c r="O10" s="144" t="s">
        <v>87</v>
      </c>
      <c r="P10" s="144">
        <v>0</v>
      </c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</row>
    <row r="11" spans="1:42" ht="30.6" x14ac:dyDescent="0.25">
      <c r="A11" s="164">
        <v>2</v>
      </c>
      <c r="B11" s="165" t="s">
        <v>88</v>
      </c>
      <c r="C11" s="173" t="s">
        <v>89</v>
      </c>
      <c r="D11" s="166" t="s">
        <v>84</v>
      </c>
      <c r="E11" s="167">
        <v>142.19999999999999</v>
      </c>
      <c r="F11" s="168"/>
      <c r="G11" s="169"/>
      <c r="H11" s="144"/>
      <c r="I11" s="144"/>
      <c r="J11" s="144"/>
      <c r="K11" s="144"/>
      <c r="L11" s="144"/>
      <c r="M11" s="144"/>
      <c r="N11" s="144"/>
      <c r="O11" s="144" t="s">
        <v>85</v>
      </c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</row>
    <row r="12" spans="1:42" ht="26.4" x14ac:dyDescent="0.25">
      <c r="A12" s="152" t="s">
        <v>80</v>
      </c>
      <c r="B12" s="153" t="s">
        <v>56</v>
      </c>
      <c r="C12" s="170" t="s">
        <v>57</v>
      </c>
      <c r="D12" s="154"/>
      <c r="E12" s="155"/>
      <c r="F12" s="156"/>
      <c r="G12" s="157"/>
      <c r="O12" t="s">
        <v>81</v>
      </c>
    </row>
    <row r="13" spans="1:42" x14ac:dyDescent="0.25">
      <c r="A13" s="164">
        <v>3</v>
      </c>
      <c r="B13" s="165" t="s">
        <v>90</v>
      </c>
      <c r="C13" s="173" t="s">
        <v>91</v>
      </c>
      <c r="D13" s="166" t="s">
        <v>84</v>
      </c>
      <c r="E13" s="167">
        <v>209</v>
      </c>
      <c r="F13" s="168"/>
      <c r="G13" s="169"/>
      <c r="H13" s="144"/>
      <c r="I13" s="144"/>
      <c r="J13" s="144"/>
      <c r="K13" s="144"/>
      <c r="L13" s="144"/>
      <c r="M13" s="144"/>
      <c r="N13" s="144"/>
      <c r="O13" s="144" t="s">
        <v>85</v>
      </c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</row>
    <row r="14" spans="1:42" x14ac:dyDescent="0.25">
      <c r="A14" s="152" t="s">
        <v>80</v>
      </c>
      <c r="B14" s="153" t="s">
        <v>58</v>
      </c>
      <c r="C14" s="170" t="s">
        <v>59</v>
      </c>
      <c r="D14" s="154"/>
      <c r="E14" s="155"/>
      <c r="F14" s="156"/>
      <c r="G14" s="157"/>
      <c r="O14" t="s">
        <v>81</v>
      </c>
    </row>
    <row r="15" spans="1:42" x14ac:dyDescent="0.25">
      <c r="A15" s="164">
        <v>4</v>
      </c>
      <c r="B15" s="165" t="s">
        <v>92</v>
      </c>
      <c r="C15" s="173" t="s">
        <v>93</v>
      </c>
      <c r="D15" s="166" t="s">
        <v>84</v>
      </c>
      <c r="E15" s="167">
        <v>142.19999999999999</v>
      </c>
      <c r="F15" s="168"/>
      <c r="G15" s="169"/>
      <c r="H15" s="144"/>
      <c r="I15" s="144"/>
      <c r="J15" s="144"/>
      <c r="K15" s="144"/>
      <c r="L15" s="144"/>
      <c r="M15" s="144"/>
      <c r="N15" s="144"/>
      <c r="O15" s="144" t="s">
        <v>85</v>
      </c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</row>
    <row r="16" spans="1:42" x14ac:dyDescent="0.25">
      <c r="A16" s="152" t="s">
        <v>80</v>
      </c>
      <c r="B16" s="153" t="s">
        <v>60</v>
      </c>
      <c r="C16" s="170" t="s">
        <v>61</v>
      </c>
      <c r="D16" s="154"/>
      <c r="E16" s="155"/>
      <c r="F16" s="156"/>
      <c r="G16" s="157"/>
      <c r="O16" t="s">
        <v>81</v>
      </c>
    </row>
    <row r="17" spans="1:42" x14ac:dyDescent="0.25">
      <c r="A17" s="164">
        <v>5</v>
      </c>
      <c r="B17" s="165" t="s">
        <v>94</v>
      </c>
      <c r="C17" s="173" t="s">
        <v>95</v>
      </c>
      <c r="D17" s="166" t="s">
        <v>96</v>
      </c>
      <c r="E17" s="167">
        <v>6.9684299999999997</v>
      </c>
      <c r="F17" s="168"/>
      <c r="G17" s="169"/>
      <c r="H17" s="144"/>
      <c r="I17" s="144"/>
      <c r="J17" s="144"/>
      <c r="K17" s="144"/>
      <c r="L17" s="144"/>
      <c r="M17" s="144"/>
      <c r="N17" s="144"/>
      <c r="O17" s="144" t="s">
        <v>97</v>
      </c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</row>
    <row r="18" spans="1:42" x14ac:dyDescent="0.25">
      <c r="A18" s="152" t="s">
        <v>80</v>
      </c>
      <c r="B18" s="153" t="s">
        <v>62</v>
      </c>
      <c r="C18" s="170" t="s">
        <v>63</v>
      </c>
      <c r="D18" s="154"/>
      <c r="E18" s="155"/>
      <c r="F18" s="156"/>
      <c r="G18" s="157"/>
      <c r="O18" t="s">
        <v>81</v>
      </c>
    </row>
    <row r="19" spans="1:42" x14ac:dyDescent="0.25">
      <c r="A19" s="158">
        <v>6</v>
      </c>
      <c r="B19" s="159" t="s">
        <v>98</v>
      </c>
      <c r="C19" s="171" t="s">
        <v>99</v>
      </c>
      <c r="D19" s="160" t="s">
        <v>84</v>
      </c>
      <c r="E19" s="161">
        <v>564.5</v>
      </c>
      <c r="F19" s="162"/>
      <c r="G19" s="163"/>
      <c r="H19" s="144"/>
      <c r="I19" s="144"/>
      <c r="J19" s="144"/>
      <c r="K19" s="144"/>
      <c r="L19" s="144"/>
      <c r="M19" s="144"/>
      <c r="N19" s="144"/>
      <c r="O19" s="144" t="s">
        <v>85</v>
      </c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</row>
    <row r="20" spans="1:42" outlineLevel="1" x14ac:dyDescent="0.25">
      <c r="A20" s="147"/>
      <c r="B20" s="148"/>
      <c r="C20" s="172" t="s">
        <v>100</v>
      </c>
      <c r="D20" s="150"/>
      <c r="E20" s="151">
        <v>497.7</v>
      </c>
      <c r="F20" s="149"/>
      <c r="G20" s="149"/>
      <c r="H20" s="144"/>
      <c r="I20" s="144"/>
      <c r="J20" s="144"/>
      <c r="K20" s="144"/>
      <c r="L20" s="144"/>
      <c r="M20" s="144"/>
      <c r="N20" s="144"/>
      <c r="O20" s="144" t="s">
        <v>87</v>
      </c>
      <c r="P20" s="144">
        <v>0</v>
      </c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</row>
    <row r="21" spans="1:42" outlineLevel="2" x14ac:dyDescent="0.25">
      <c r="A21" s="147"/>
      <c r="B21" s="148"/>
      <c r="C21" s="172" t="s">
        <v>101</v>
      </c>
      <c r="D21" s="150"/>
      <c r="E21" s="151">
        <v>-142.19999999999999</v>
      </c>
      <c r="F21" s="149"/>
      <c r="G21" s="149"/>
      <c r="H21" s="144"/>
      <c r="I21" s="144"/>
      <c r="J21" s="144"/>
      <c r="K21" s="144"/>
      <c r="L21" s="144"/>
      <c r="M21" s="144"/>
      <c r="N21" s="144"/>
      <c r="O21" s="144" t="s">
        <v>87</v>
      </c>
      <c r="P21" s="144">
        <v>0</v>
      </c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</row>
    <row r="22" spans="1:42" outlineLevel="2" x14ac:dyDescent="0.25">
      <c r="A22" s="147"/>
      <c r="B22" s="148"/>
      <c r="C22" s="172" t="s">
        <v>102</v>
      </c>
      <c r="D22" s="150"/>
      <c r="E22" s="151">
        <v>209</v>
      </c>
      <c r="F22" s="149"/>
      <c r="G22" s="149"/>
      <c r="H22" s="144"/>
      <c r="I22" s="144"/>
      <c r="J22" s="144"/>
      <c r="K22" s="144"/>
      <c r="L22" s="144"/>
      <c r="M22" s="144"/>
      <c r="N22" s="144"/>
      <c r="O22" s="144" t="s">
        <v>87</v>
      </c>
      <c r="P22" s="144">
        <v>0</v>
      </c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</row>
    <row r="23" spans="1:42" x14ac:dyDescent="0.25">
      <c r="A23" s="164">
        <v>7</v>
      </c>
      <c r="B23" s="165" t="s">
        <v>103</v>
      </c>
      <c r="C23" s="173" t="s">
        <v>104</v>
      </c>
      <c r="D23" s="166" t="s">
        <v>84</v>
      </c>
      <c r="E23" s="167">
        <v>209</v>
      </c>
      <c r="F23" s="168"/>
      <c r="G23" s="169"/>
      <c r="H23" s="144"/>
      <c r="I23" s="144"/>
      <c r="J23" s="144"/>
      <c r="K23" s="144"/>
      <c r="L23" s="144"/>
      <c r="M23" s="144"/>
      <c r="N23" s="144"/>
      <c r="O23" s="144" t="s">
        <v>85</v>
      </c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</row>
    <row r="24" spans="1:42" x14ac:dyDescent="0.25">
      <c r="A24" s="158">
        <v>8</v>
      </c>
      <c r="B24" s="159" t="s">
        <v>105</v>
      </c>
      <c r="C24" s="171" t="s">
        <v>106</v>
      </c>
      <c r="D24" s="160" t="s">
        <v>84</v>
      </c>
      <c r="E24" s="161">
        <v>706.7</v>
      </c>
      <c r="F24" s="162"/>
      <c r="G24" s="163"/>
      <c r="H24" s="144"/>
      <c r="I24" s="144"/>
      <c r="J24" s="144"/>
      <c r="K24" s="144"/>
      <c r="L24" s="144"/>
      <c r="M24" s="144"/>
      <c r="N24" s="144"/>
      <c r="O24" s="144" t="s">
        <v>107</v>
      </c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</row>
    <row r="25" spans="1:42" outlineLevel="1" x14ac:dyDescent="0.25">
      <c r="A25" s="147"/>
      <c r="B25" s="148"/>
      <c r="C25" s="172" t="s">
        <v>100</v>
      </c>
      <c r="D25" s="150"/>
      <c r="E25" s="151">
        <v>497.7</v>
      </c>
      <c r="F25" s="149"/>
      <c r="G25" s="149"/>
      <c r="H25" s="144"/>
      <c r="I25" s="144"/>
      <c r="J25" s="144"/>
      <c r="K25" s="144"/>
      <c r="L25" s="144"/>
      <c r="M25" s="144"/>
      <c r="N25" s="144"/>
      <c r="O25" s="144" t="s">
        <v>87</v>
      </c>
      <c r="P25" s="144">
        <v>0</v>
      </c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</row>
    <row r="26" spans="1:42" outlineLevel="2" x14ac:dyDescent="0.25">
      <c r="A26" s="147"/>
      <c r="B26" s="148"/>
      <c r="C26" s="172" t="s">
        <v>102</v>
      </c>
      <c r="D26" s="150"/>
      <c r="E26" s="151">
        <v>209</v>
      </c>
      <c r="F26" s="149"/>
      <c r="G26" s="149"/>
      <c r="H26" s="144"/>
      <c r="I26" s="144"/>
      <c r="J26" s="144"/>
      <c r="K26" s="144"/>
      <c r="L26" s="144"/>
      <c r="M26" s="144"/>
      <c r="N26" s="144"/>
      <c r="O26" s="144" t="s">
        <v>87</v>
      </c>
      <c r="P26" s="144">
        <v>0</v>
      </c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</row>
    <row r="27" spans="1:42" ht="20.399999999999999" x14ac:dyDescent="0.25">
      <c r="A27" s="164">
        <v>9</v>
      </c>
      <c r="B27" s="165" t="s">
        <v>108</v>
      </c>
      <c r="C27" s="173" t="s">
        <v>109</v>
      </c>
      <c r="D27" s="166" t="s">
        <v>110</v>
      </c>
      <c r="E27" s="167">
        <v>32</v>
      </c>
      <c r="F27" s="168"/>
      <c r="G27" s="169"/>
      <c r="H27" s="144"/>
      <c r="I27" s="144"/>
      <c r="J27" s="144"/>
      <c r="K27" s="144"/>
      <c r="L27" s="144"/>
      <c r="M27" s="144"/>
      <c r="N27" s="144"/>
      <c r="O27" s="144" t="s">
        <v>111</v>
      </c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</row>
    <row r="28" spans="1:42" x14ac:dyDescent="0.25">
      <c r="A28" s="152" t="s">
        <v>80</v>
      </c>
      <c r="B28" s="153" t="s">
        <v>64</v>
      </c>
      <c r="C28" s="170" t="s">
        <v>65</v>
      </c>
      <c r="D28" s="154"/>
      <c r="E28" s="155"/>
      <c r="F28" s="156"/>
      <c r="G28" s="157"/>
      <c r="O28" t="s">
        <v>81</v>
      </c>
    </row>
    <row r="29" spans="1:42" x14ac:dyDescent="0.25">
      <c r="A29" s="164">
        <v>10</v>
      </c>
      <c r="B29" s="165" t="s">
        <v>112</v>
      </c>
      <c r="C29" s="173" t="s">
        <v>113</v>
      </c>
      <c r="D29" s="166" t="s">
        <v>96</v>
      </c>
      <c r="E29" s="167">
        <v>65.412000000000006</v>
      </c>
      <c r="F29" s="168"/>
      <c r="G29" s="169"/>
      <c r="H29" s="144"/>
      <c r="I29" s="144"/>
      <c r="J29" s="144"/>
      <c r="K29" s="144"/>
      <c r="L29" s="144"/>
      <c r="M29" s="144"/>
      <c r="N29" s="144"/>
      <c r="O29" s="144" t="s">
        <v>85</v>
      </c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</row>
    <row r="30" spans="1:42" ht="20.399999999999999" x14ac:dyDescent="0.25">
      <c r="A30" s="164">
        <v>11</v>
      </c>
      <c r="B30" s="165" t="s">
        <v>114</v>
      </c>
      <c r="C30" s="173" t="s">
        <v>115</v>
      </c>
      <c r="D30" s="166" t="s">
        <v>96</v>
      </c>
      <c r="E30" s="167">
        <v>6.5411999999999999</v>
      </c>
      <c r="F30" s="168"/>
      <c r="G30" s="169"/>
      <c r="H30" s="144"/>
      <c r="I30" s="144"/>
      <c r="J30" s="144"/>
      <c r="K30" s="144"/>
      <c r="L30" s="144"/>
      <c r="M30" s="144"/>
      <c r="N30" s="144"/>
      <c r="O30" s="144" t="s">
        <v>85</v>
      </c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</row>
    <row r="31" spans="1:42" ht="20.399999999999999" x14ac:dyDescent="0.25">
      <c r="A31" s="158">
        <v>12</v>
      </c>
      <c r="B31" s="159" t="s">
        <v>116</v>
      </c>
      <c r="C31" s="171" t="s">
        <v>117</v>
      </c>
      <c r="D31" s="160" t="s">
        <v>96</v>
      </c>
      <c r="E31" s="161">
        <v>6.5411999999999999</v>
      </c>
      <c r="F31" s="162"/>
      <c r="G31" s="163"/>
      <c r="H31" s="144"/>
      <c r="I31" s="144"/>
      <c r="J31" s="144"/>
      <c r="K31" s="144"/>
      <c r="L31" s="144"/>
      <c r="M31" s="144"/>
      <c r="N31" s="144"/>
      <c r="O31" s="144" t="s">
        <v>118</v>
      </c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</row>
    <row r="32" spans="1:42" x14ac:dyDescent="0.25">
      <c r="A32" s="158">
        <v>13</v>
      </c>
      <c r="B32" s="159" t="s">
        <v>119</v>
      </c>
      <c r="C32" s="171" t="s">
        <v>120</v>
      </c>
      <c r="D32" s="160" t="s">
        <v>96</v>
      </c>
      <c r="E32" s="161">
        <v>6.5411999999999999</v>
      </c>
      <c r="F32" s="162"/>
      <c r="G32" s="163"/>
      <c r="H32" s="144"/>
      <c r="I32" s="144"/>
      <c r="J32" s="144"/>
      <c r="K32" s="144"/>
      <c r="L32" s="144"/>
      <c r="M32" s="144"/>
      <c r="N32" s="144"/>
      <c r="O32" s="144" t="s">
        <v>118</v>
      </c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</row>
    <row r="33" spans="1:42" x14ac:dyDescent="0.25">
      <c r="A33" s="152" t="s">
        <v>80</v>
      </c>
      <c r="B33" s="153" t="s">
        <v>67</v>
      </c>
      <c r="C33" s="170" t="s">
        <v>30</v>
      </c>
      <c r="D33" s="154"/>
      <c r="E33" s="155"/>
      <c r="F33" s="156"/>
      <c r="G33" s="157"/>
      <c r="O33" t="s">
        <v>81</v>
      </c>
    </row>
    <row r="34" spans="1:42" x14ac:dyDescent="0.25">
      <c r="A34" s="158">
        <v>14</v>
      </c>
      <c r="B34" s="159" t="s">
        <v>121</v>
      </c>
      <c r="C34" s="171" t="s">
        <v>122</v>
      </c>
      <c r="D34" s="160" t="s">
        <v>123</v>
      </c>
      <c r="E34" s="161">
        <v>1</v>
      </c>
      <c r="F34" s="162"/>
      <c r="G34" s="163"/>
      <c r="H34" s="144"/>
      <c r="I34" s="144"/>
      <c r="J34" s="144"/>
      <c r="K34" s="144"/>
      <c r="L34" s="144"/>
      <c r="M34" s="144"/>
      <c r="N34" s="144"/>
      <c r="O34" s="144" t="s">
        <v>124</v>
      </c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</row>
    <row r="35" spans="1:42" x14ac:dyDescent="0.25">
      <c r="A35" s="3"/>
      <c r="B35" s="4"/>
      <c r="C35" s="174"/>
      <c r="D35" s="6"/>
      <c r="E35" s="3"/>
      <c r="F35" s="3"/>
      <c r="G35" s="3"/>
      <c r="M35">
        <v>12</v>
      </c>
      <c r="N35">
        <v>21</v>
      </c>
      <c r="O35" t="s">
        <v>79</v>
      </c>
    </row>
    <row r="36" spans="1:42" x14ac:dyDescent="0.25">
      <c r="C36" s="175"/>
      <c r="D36" s="10"/>
      <c r="O36" t="s">
        <v>125</v>
      </c>
    </row>
    <row r="37" spans="1:42" x14ac:dyDescent="0.25">
      <c r="D37" s="10"/>
    </row>
    <row r="38" spans="1:42" x14ac:dyDescent="0.25">
      <c r="D38" s="10"/>
    </row>
    <row r="39" spans="1:42" x14ac:dyDescent="0.25">
      <c r="D39" s="10"/>
    </row>
    <row r="40" spans="1:42" x14ac:dyDescent="0.25">
      <c r="D40" s="10"/>
    </row>
    <row r="41" spans="1:42" x14ac:dyDescent="0.25">
      <c r="D41" s="10"/>
    </row>
    <row r="42" spans="1:42" x14ac:dyDescent="0.25">
      <c r="D42" s="10"/>
    </row>
    <row r="43" spans="1:42" x14ac:dyDescent="0.25">
      <c r="D43" s="10"/>
    </row>
    <row r="44" spans="1:42" x14ac:dyDescent="0.25">
      <c r="D44" s="10"/>
    </row>
    <row r="45" spans="1:42" x14ac:dyDescent="0.25">
      <c r="D45" s="10"/>
    </row>
    <row r="46" spans="1:42" x14ac:dyDescent="0.25">
      <c r="D46" s="10"/>
    </row>
    <row r="47" spans="1:42" x14ac:dyDescent="0.25">
      <c r="D47" s="10"/>
    </row>
    <row r="48" spans="1:42" x14ac:dyDescent="0.25">
      <c r="D48" s="10"/>
    </row>
    <row r="49" spans="4:4" x14ac:dyDescent="0.25">
      <c r="D49" s="10"/>
    </row>
    <row r="50" spans="4:4" x14ac:dyDescent="0.25">
      <c r="D50" s="10"/>
    </row>
    <row r="51" spans="4:4" x14ac:dyDescent="0.25">
      <c r="D51" s="10"/>
    </row>
    <row r="52" spans="4:4" x14ac:dyDescent="0.25">
      <c r="D52" s="10"/>
    </row>
    <row r="53" spans="4:4" x14ac:dyDescent="0.25">
      <c r="D53" s="10"/>
    </row>
    <row r="54" spans="4:4" x14ac:dyDescent="0.25">
      <c r="D54" s="10"/>
    </row>
    <row r="55" spans="4:4" x14ac:dyDescent="0.25">
      <c r="D55" s="10"/>
    </row>
    <row r="56" spans="4:4" x14ac:dyDescent="0.25">
      <c r="D56" s="10"/>
    </row>
    <row r="57" spans="4:4" x14ac:dyDescent="0.25">
      <c r="D57" s="10"/>
    </row>
    <row r="58" spans="4:4" x14ac:dyDescent="0.25">
      <c r="D58" s="10"/>
    </row>
    <row r="59" spans="4:4" x14ac:dyDescent="0.25">
      <c r="D59" s="10"/>
    </row>
    <row r="60" spans="4:4" x14ac:dyDescent="0.25">
      <c r="D60" s="10"/>
    </row>
    <row r="61" spans="4:4" x14ac:dyDescent="0.25">
      <c r="D61" s="10"/>
    </row>
    <row r="62" spans="4:4" x14ac:dyDescent="0.25">
      <c r="D62" s="10"/>
    </row>
    <row r="63" spans="4:4" x14ac:dyDescent="0.25">
      <c r="D63" s="10"/>
    </row>
    <row r="64" spans="4:4" x14ac:dyDescent="0.25">
      <c r="D64" s="10"/>
    </row>
    <row r="65" spans="4:4" x14ac:dyDescent="0.25">
      <c r="D65" s="10"/>
    </row>
    <row r="66" spans="4:4" x14ac:dyDescent="0.25">
      <c r="D66" s="10"/>
    </row>
    <row r="67" spans="4:4" x14ac:dyDescent="0.25">
      <c r="D67" s="10"/>
    </row>
    <row r="68" spans="4:4" x14ac:dyDescent="0.25">
      <c r="D68" s="10"/>
    </row>
    <row r="69" spans="4:4" x14ac:dyDescent="0.25">
      <c r="D69" s="10"/>
    </row>
    <row r="70" spans="4:4" x14ac:dyDescent="0.25">
      <c r="D70" s="10"/>
    </row>
    <row r="71" spans="4:4" x14ac:dyDescent="0.25">
      <c r="D71" s="10"/>
    </row>
    <row r="72" spans="4:4" x14ac:dyDescent="0.25">
      <c r="D72" s="10"/>
    </row>
    <row r="73" spans="4:4" x14ac:dyDescent="0.25">
      <c r="D73" s="10"/>
    </row>
    <row r="74" spans="4:4" x14ac:dyDescent="0.25">
      <c r="D74" s="10"/>
    </row>
    <row r="75" spans="4:4" x14ac:dyDescent="0.25">
      <c r="D75" s="10"/>
    </row>
    <row r="76" spans="4:4" x14ac:dyDescent="0.25">
      <c r="D76" s="10"/>
    </row>
    <row r="77" spans="4:4" x14ac:dyDescent="0.25">
      <c r="D77" s="10"/>
    </row>
    <row r="78" spans="4:4" x14ac:dyDescent="0.25">
      <c r="D78" s="10"/>
    </row>
    <row r="79" spans="4:4" x14ac:dyDescent="0.25">
      <c r="D79" s="10"/>
    </row>
    <row r="80" spans="4:4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</sheetData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01 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1 Pol'!Názvy_tisku</vt:lpstr>
      <vt:lpstr>oadresa</vt:lpstr>
      <vt:lpstr>Stavba!Objednatel</vt:lpstr>
      <vt:lpstr>Stavba!Objekt</vt:lpstr>
      <vt:lpstr>'01 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Motl</dc:creator>
  <cp:lastModifiedBy>Motl</cp:lastModifiedBy>
  <cp:lastPrinted>2019-03-19T12:27:02Z</cp:lastPrinted>
  <dcterms:created xsi:type="dcterms:W3CDTF">2009-04-08T07:15:50Z</dcterms:created>
  <dcterms:modified xsi:type="dcterms:W3CDTF">2024-06-05T05:44:23Z</dcterms:modified>
</cp:coreProperties>
</file>