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96228463-569A-4232-9B2A-61BC820F487B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_xlnm.Print_Area" localSheetId="0">'Formularz ofertowy'!$A$1:$M$137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31" i="1" l="1"/>
  <c r="K31" i="1" s="1"/>
  <c r="L31" i="1" s="1"/>
  <c r="I77" i="1" l="1"/>
  <c r="K77" i="1" s="1"/>
  <c r="L77" i="1" s="1"/>
  <c r="I76" i="1"/>
  <c r="I75" i="1"/>
  <c r="I74" i="1"/>
  <c r="K74" i="1" s="1"/>
  <c r="L74" i="1" s="1"/>
  <c r="I73" i="1"/>
  <c r="I72" i="1"/>
  <c r="I71" i="1"/>
  <c r="I70" i="1"/>
  <c r="I69" i="1"/>
  <c r="K69" i="1" s="1"/>
  <c r="L69" i="1" s="1"/>
  <c r="I68" i="1"/>
  <c r="I67" i="1"/>
  <c r="I66" i="1"/>
  <c r="K66" i="1" s="1"/>
  <c r="L66" i="1" s="1"/>
  <c r="I65" i="1"/>
  <c r="I64" i="1"/>
  <c r="I63" i="1"/>
  <c r="I62" i="1"/>
  <c r="I61" i="1"/>
  <c r="K61" i="1" s="1"/>
  <c r="L61" i="1" s="1"/>
  <c r="I60" i="1"/>
  <c r="I59" i="1"/>
  <c r="I58" i="1"/>
  <c r="K58" i="1" s="1"/>
  <c r="L58" i="1" s="1"/>
  <c r="I57" i="1"/>
  <c r="I56" i="1"/>
  <c r="I55" i="1"/>
  <c r="I54" i="1"/>
  <c r="I51" i="1"/>
  <c r="K51" i="1" s="1"/>
  <c r="L51" i="1" s="1"/>
  <c r="I46" i="1"/>
  <c r="I41" i="1"/>
  <c r="I36" i="1"/>
  <c r="K36" i="1" s="1"/>
  <c r="L36" i="1" s="1"/>
  <c r="K56" i="1" l="1"/>
  <c r="L56" i="1" s="1"/>
  <c r="K64" i="1"/>
  <c r="L64" i="1" s="1"/>
  <c r="K72" i="1"/>
  <c r="L72" i="1" s="1"/>
  <c r="K41" i="1"/>
  <c r="L41" i="1" s="1"/>
  <c r="K59" i="1"/>
  <c r="L59" i="1" s="1"/>
  <c r="K67" i="1"/>
  <c r="L67" i="1" s="1"/>
  <c r="K75" i="1"/>
  <c r="L75" i="1" s="1"/>
  <c r="F79" i="1"/>
  <c r="K54" i="1"/>
  <c r="L54" i="1" s="1"/>
  <c r="K62" i="1"/>
  <c r="L62" i="1" s="1"/>
  <c r="K70" i="1"/>
  <c r="L70" i="1" s="1"/>
  <c r="K57" i="1"/>
  <c r="L57" i="1" s="1"/>
  <c r="K65" i="1"/>
  <c r="L65" i="1" s="1"/>
  <c r="K73" i="1"/>
  <c r="L73" i="1" s="1"/>
  <c r="K46" i="1"/>
  <c r="L46" i="1" s="1"/>
  <c r="K60" i="1"/>
  <c r="L60" i="1" s="1"/>
  <c r="K68" i="1"/>
  <c r="L68" i="1" s="1"/>
  <c r="K76" i="1"/>
  <c r="L76" i="1" s="1"/>
  <c r="K55" i="1"/>
  <c r="L55" i="1" s="1"/>
  <c r="K63" i="1"/>
  <c r="L63" i="1" s="1"/>
  <c r="K71" i="1"/>
  <c r="L71" i="1" s="1"/>
  <c r="F80" i="1" l="1"/>
  <c r="L78" i="1" s="1"/>
  <c r="B3" i="2" s="1"/>
  <c r="C6" i="2" s="1"/>
  <c r="B25" i="1"/>
  <c r="F5" i="2" l="1"/>
  <c r="F6" i="2" s="1"/>
  <c r="D5" i="2"/>
  <c r="D6" i="2" s="1"/>
  <c r="H5" i="2"/>
  <c r="H6" i="2" s="1"/>
  <c r="E5" i="2"/>
  <c r="E6" i="2" s="1"/>
  <c r="G5" i="2"/>
  <c r="G6" i="2" s="1"/>
  <c r="B9" i="2"/>
  <c r="B10" i="2"/>
  <c r="B82" i="1" s="1"/>
  <c r="B8" i="2"/>
</calcChain>
</file>

<file path=xl/sharedStrings.xml><?xml version="1.0" encoding="utf-8"?>
<sst xmlns="http://schemas.openxmlformats.org/spreadsheetml/2006/main" count="254" uniqueCount="155">
  <si>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</si>
  <si>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</si>
  <si>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</si>
  <si>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</si>
  <si>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</si>
  <si>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</si>
  <si>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</si>
  <si>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</si>
  <si>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</si>
  <si>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</si>
  <si>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</si>
  <si>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</si>
  <si>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</si>
  <si>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</si>
  <si>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</si>
  <si>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18</t>
  </si>
  <si>
    <t>PORZ-STOS</t>
  </si>
  <si>
    <t>Wynoszenie i układanie pozostałości w stosy niewymiarowe</t>
  </si>
  <si>
    <t>M3P</t>
  </si>
  <si>
    <t xml:space="preserve"> 19</t>
  </si>
  <si>
    <t>PORZ-SPAL</t>
  </si>
  <si>
    <t>Spalanie gałęzi ułożonych w stosy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</si>
  <si>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</si>
  <si>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</si>
  <si>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</si>
  <si>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</si>
  <si>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</si>
  <si>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</si>
  <si>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</si>
  <si>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</si>
  <si>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</si>
  <si>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</si>
  <si>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</si>
  <si>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</si>
  <si>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</si>
  <si>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</si>
  <si>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</si>
  <si>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</si>
  <si>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</si>
  <si>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</si>
  <si>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</si>
  <si>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</si>
  <si>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</si>
  <si>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</si>
  <si>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</si>
  <si>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127</t>
  </si>
  <si>
    <t>CW-W</t>
  </si>
  <si>
    <t>Czyszczenia wczesne</t>
  </si>
  <si>
    <t>131</t>
  </si>
  <si>
    <t>CP-W</t>
  </si>
  <si>
    <t>Czyszczenia późne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</si>
  <si>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</si>
  <si>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</si>
  <si>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</si>
  <si>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</si>
  <si>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</si>
  <si>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</si>
  <si>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</si>
  <si>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</si>
  <si>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</si>
  <si>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</si>
  <si>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</si>
  <si>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</si>
  <si>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161</t>
  </si>
  <si>
    <t>SZUK-OWA2</t>
  </si>
  <si>
    <t>Próbne poszukiwania owadów w ściole metodą dwóch drzew próbnych</t>
  </si>
  <si>
    <t>167</t>
  </si>
  <si>
    <t>ZAW-BUD</t>
  </si>
  <si>
    <t>Wywieszanie nowych budek lęgowych i schronów dla nietoperzy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</si>
  <si>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</si>
  <si>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</si>
  <si>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</si>
  <si>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</si>
  <si>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</si>
  <si>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</si>
  <si>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</si>
  <si>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</si>
  <si>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</si>
  <si>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</si>
  <si>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</si>
  <si>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</si>
  <si>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</si>
  <si>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</si>
  <si>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</si>
  <si>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</si>
  <si>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</si>
  <si>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</si>
  <si>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</si>
  <si>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</si>
  <si>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</si>
  <si>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</si>
  <si>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</si>
  <si>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</si>
  <si>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</si>
  <si>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</si>
  <si>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</si>
  <si>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</si>
  <si>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</si>
  <si>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FORMULARZ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</si>
  <si>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</si>
  <si>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</si>
  <si>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</si>
  <si>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</si>
  <si>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Odpowiadając na ogłoszenie o przetargu nieograniczonym na „Wykonywanie usług z zakresu gospodarki leśnej na terenie Nadleśnictwa Dabrowa w roku 2025''  składamy niniejszym ofertę na pakiet PAKIET NR 2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</si>
  <si>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</si>
  <si>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</si>
  <si>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</si>
  <si>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</si>
  <si>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</si>
  <si>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</si>
  <si>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</si>
  <si>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</si>
  <si>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</si>
  <si>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</si>
  <si>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wykonawcy/wykonawców - wszystkich)</t>
  </si>
  <si>
    <t>,dnia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</si>
  <si>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</si>
  <si>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</si>
  <si>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</si>
  <si>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</si>
  <si>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</si>
  <si>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</si>
  <si>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</si>
  <si>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</si>
  <si>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</si>
  <si>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</si>
  <si>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</si>
  <si>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</si>
  <si>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</si>
  <si>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</si>
  <si>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</si>
  <si>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</si>
  <si>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</si>
  <si>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</si>
  <si>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</si>
  <si>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</si>
  <si>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</si>
  <si>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</si>
  <si>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</si>
  <si>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</si>
  <si>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</si>
  <si>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</si>
  <si>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</si>
  <si>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</si>
  <si>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</si>
  <si>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</si>
  <si>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</si>
  <si>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</si>
  <si>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</si>
  <si>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</si>
  <si>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</si>
  <si>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</si>
  <si>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</si>
  <si>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</si>
  <si>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Leśnictwa: Czersk Świecki i Kwiatki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</si>
</sst>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5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4" borderId="0" xfId="1" applyFont="1" applyFill="1" applyAlignment="1" applyProtection="1">
      <alignment vertical="center"/>
    </xf>
    <xf numFmtId="0" fontId="18" fillId="4" borderId="0" xfId="1" applyFill="1" applyAlignment="1" applyProtection="1">
      <alignment vertical="center"/>
    </xf>
    <xf numFmtId="0" fontId="18" fillId="0" borderId="0" xfId="1" applyAlignment="1" applyProtection="1">
      <alignment vertical="center"/>
    </xf>
    <xf numFmtId="0" fontId="18" fillId="5" borderId="0" xfId="1" applyFill="1" applyProtection="1"/>
    <xf numFmtId="0" fontId="20" fillId="5" borderId="0" xfId="1" applyFont="1" applyFill="1" applyProtection="1"/>
    <xf numFmtId="0" fontId="18" fillId="5" borderId="0" xfId="1" applyFill="1" applyBorder="1" applyProtection="1"/>
    <xf numFmtId="0" fontId="18" fillId="0" borderId="0" xfId="1" applyProtection="1"/>
    <xf numFmtId="0" fontId="20" fillId="0" borderId="0" xfId="1" applyFont="1" applyProtection="1"/>
    <xf numFmtId="4" fontId="18" fillId="6" borderId="54" xfId="1" applyNumberFormat="1" applyFill="1" applyBorder="1" applyProtection="1">
      <protection locked="0"/>
    </xf>
    <xf numFmtId="4" fontId="18" fillId="5" borderId="0" xfId="1" applyNumberFormat="1" applyFill="1" applyProtection="1"/>
    <xf numFmtId="4" fontId="20" fillId="5" borderId="0" xfId="1" applyNumberFormat="1" applyFont="1" applyFill="1" applyAlignment="1" applyProtection="1">
      <alignment horizontal="center"/>
    </xf>
    <xf numFmtId="0" fontId="20" fillId="5" borderId="0" xfId="1" applyFont="1" applyFill="1" applyBorder="1" applyAlignment="1" applyProtection="1">
      <alignment horizontal="center"/>
    </xf>
    <xf numFmtId="165" fontId="18" fillId="5" borderId="0" xfId="1" applyNumberFormat="1" applyFill="1" applyAlignment="1" applyProtection="1">
      <alignment horizontal="center"/>
    </xf>
    <xf numFmtId="0" fontId="18" fillId="5" borderId="0" xfId="1" applyFill="1" applyBorder="1" applyAlignment="1" applyProtection="1">
      <alignment horizontal="center"/>
    </xf>
    <xf numFmtId="0" fontId="21" fillId="5" borderId="0" xfId="1" applyFont="1" applyFill="1" applyProtection="1"/>
    <xf numFmtId="0" fontId="21" fillId="5" borderId="0" xfId="1" applyFont="1" applyFill="1" applyBorder="1" applyProtection="1"/>
    <xf numFmtId="0" fontId="18" fillId="6" borderId="45" xfId="1" applyFill="1" applyBorder="1" applyProtection="1">
      <protection locked="0"/>
    </xf>
    <xf numFmtId="0" fontId="18" fillId="6" borderId="43" xfId="1" applyFill="1" applyBorder="1" applyProtection="1">
      <protection locked="0"/>
    </xf>
    <xf numFmtId="0" fontId="18" fillId="6" borderId="44" xfId="1" applyFill="1" applyBorder="1" applyProtection="1">
      <protection locked="0"/>
    </xf>
    <xf numFmtId="0" fontId="18" fillId="4" borderId="0" xfId="1" applyFont="1" applyFill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23" fillId="4" borderId="0" xfId="2" applyFont="1" applyFill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8" fillId="0" borderId="0" xfId="1" applyFont="1" applyProtection="1">
      <protection locked="0"/>
    </xf>
    <xf numFmtId="0" fontId="18" fillId="0" borderId="0" xfId="1" applyProtection="1">
      <protection locked="0"/>
    </xf>
    <xf numFmtId="0" fontId="18" fillId="0" borderId="0" xfId="1" quotePrefix="1" applyFont="1" applyProtection="1">
      <protection locked="0"/>
    </xf>
    <xf numFmtId="2" fontId="1" fillId="2" borderId="0" xfId="0" applyNumberFormat="1" applyFont="1" applyFill="1" applyAlignment="1">
      <alignment horizontal="left"/>
    </xf>
    <xf numFmtId="2" fontId="24" fillId="0" borderId="0" xfId="0" applyNumberFormat="1" applyFont="1" applyFill="1" applyAlignment="1">
      <alignment horizontal="left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 wrapText="1"/>
    </xf>
    <xf numFmtId="4" fontId="25" fillId="2" borderId="0" xfId="0" applyNumberFormat="1" applyFont="1" applyFill="1" applyAlignment="1">
      <alignment horizontal="left" vertical="center" wrapText="1"/>
    </xf>
    <xf numFmtId="0" fontId="9" fillId="2" borderId="53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</xf>
    <xf numFmtId="0" fontId="9" fillId="2" borderId="0" xfId="0" applyFont="1" applyFill="1" applyAlignment="1" applyProtection="1">
      <alignment horizontal="left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9" xfId="0" applyNumberFormat="1" applyFont="1" applyFill="1" applyBorder="1" applyAlignment="1" applyProtection="1">
      <alignment horizontal="left" vertical="center"/>
    </xf>
    <xf numFmtId="0" fontId="8" fillId="2" borderId="47" xfId="0" applyFont="1" applyFill="1" applyBorder="1" applyAlignment="1" applyProtection="1">
      <alignment horizontal="left"/>
      <protection locked="0"/>
    </xf>
    <xf numFmtId="0" fontId="8" fillId="2" borderId="48" xfId="0" applyFont="1" applyFill="1" applyBorder="1" applyAlignment="1" applyProtection="1">
      <alignment horizontal="left"/>
      <protection locked="0"/>
    </xf>
    <xf numFmtId="0" fontId="8" fillId="2" borderId="49" xfId="0" applyFont="1" applyFill="1" applyBorder="1" applyAlignment="1" applyProtection="1">
      <alignment horizontal="left"/>
      <protection locked="0"/>
    </xf>
    <xf numFmtId="0" fontId="8" fillId="2" borderId="50" xfId="0" applyFont="1" applyFill="1" applyBorder="1" applyAlignment="1" applyProtection="1">
      <alignment horizontal="left"/>
      <protection locked="0"/>
    </xf>
    <xf numFmtId="0" fontId="8" fillId="2" borderId="51" xfId="0" applyFont="1" applyFill="1" applyBorder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 vertical="top" wrapText="1"/>
    </xf>
    <xf numFmtId="0" fontId="9" fillId="2" borderId="36" xfId="0" applyFont="1" applyFill="1" applyBorder="1" applyAlignment="1" applyProtection="1">
      <alignment horizontal="left" wrapText="1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43" xfId="0" applyFont="1" applyFill="1" applyBorder="1" applyAlignment="1" applyProtection="1">
      <alignment horizontal="left"/>
      <protection locked="0"/>
    </xf>
    <xf numFmtId="0" fontId="8" fillId="2" borderId="44" xfId="0" applyFont="1" applyFill="1" applyBorder="1" applyAlignment="1" applyProtection="1">
      <alignment horizontal="left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8" fillId="2" borderId="46" xfId="0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center" vertical="top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4" fillId="3" borderId="37" xfId="0" applyFont="1" applyFill="1" applyBorder="1" applyAlignment="1" applyProtection="1">
      <alignment horizontal="center" vertical="top" wrapText="1"/>
      <protection locked="0"/>
    </xf>
    <xf numFmtId="0" fontId="14" fillId="3" borderId="38" xfId="0" applyFont="1" applyFill="1" applyBorder="1" applyAlignment="1" applyProtection="1">
      <alignment horizontal="center" vertical="top" wrapText="1"/>
      <protection locked="0"/>
    </xf>
    <xf numFmtId="0" fontId="14" fillId="3" borderId="39" xfId="0" applyFont="1" applyFill="1" applyBorder="1" applyAlignment="1" applyProtection="1">
      <alignment horizontal="center" vertical="top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49" fontId="14" fillId="3" borderId="40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41" xfId="0" applyNumberFormat="1" applyFont="1" applyFill="1" applyBorder="1" applyAlignment="1" applyProtection="1">
      <alignment horizontal="center" vertical="top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 applyProtection="1">
      <alignment horizontal="center" vertical="top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2" fontId="25" fillId="2" borderId="4" xfId="0" applyNumberFormat="1" applyFont="1" applyFill="1" applyBorder="1" applyAlignment="1">
      <alignment horizontal="right" vertical="center"/>
    </xf>
    <xf numFmtId="2" fontId="25" fillId="2" borderId="5" xfId="0" applyNumberFormat="1" applyFont="1" applyFill="1" applyBorder="1" applyAlignment="1">
      <alignment horizontal="right" vertical="center"/>
    </xf>
    <xf numFmtId="2" fontId="25" fillId="2" borderId="6" xfId="0" applyNumberFormat="1" applyFont="1" applyFill="1" applyBorder="1" applyAlignment="1">
      <alignment horizontal="right" vertical="center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0" fontId="14" fillId="2" borderId="16" xfId="0" applyFont="1" applyFill="1" applyBorder="1" applyAlignment="1" applyProtection="1">
      <alignment horizontal="left" vertical="center" wrapText="1"/>
    </xf>
    <xf numFmtId="0" fontId="14" fillId="2" borderId="17" xfId="0" applyFont="1" applyFill="1" applyBorder="1" applyAlignment="1" applyProtection="1">
      <alignment horizontal="left" vertical="center" wrapText="1"/>
    </xf>
    <xf numFmtId="0" fontId="14" fillId="2" borderId="18" xfId="0" applyFont="1" applyFill="1" applyBorder="1" applyAlignment="1" applyProtection="1">
      <alignment horizontal="left" vertical="center" wrapText="1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</cellXfs>
  <cellStyles count="3">
    <cellStyle name="Hiperłącze 2" xfId="2" xr:uid="{9EE4A2AC-E549-40D1-9B6B-A7303EE44F35}"/>
    <cellStyle name="Normalny" xfId="0" builtinId="0"/>
    <cellStyle name="Normalny 2" xfId="1" xr:uid="{5F8BBB87-EAF0-4206-92F5-1BEA51F527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N138"/>
  <sheetViews>
    <sheetView tabSelected="1" zoomScale="85" zoomScaleNormal="85" zoomScaleSheetLayoutView="70" workbookViewId="0">
      <selection activeCell="H78" sqref="H7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1" customFormat="1" ht="17.100000000000001" customHeight="1" thickBot="1" x14ac:dyDescent="0.25">
      <c r="I1" s="82" t="s">
        <v>96</v>
      </c>
      <c r="J1" s="82"/>
      <c r="K1" s="82"/>
      <c r="L1" s="82"/>
      <c r="M1" s="12"/>
      <c r="N1" s="12"/>
    </row>
    <row r="2" spans="2:14" s="11" customFormat="1" ht="58.15" customHeight="1" thickBot="1" x14ac:dyDescent="0.25">
      <c r="B2" s="83"/>
      <c r="C2" s="84"/>
      <c r="D2" s="84"/>
      <c r="E2" s="85"/>
    </row>
    <row r="3" spans="2:14" s="11" customFormat="1" ht="2.65" customHeight="1" thickBot="1" x14ac:dyDescent="0.25">
      <c r="B3" s="86"/>
      <c r="C3" s="86"/>
      <c r="D3" s="86"/>
      <c r="E3" s="13"/>
    </row>
    <row r="4" spans="2:14" s="11" customFormat="1" ht="60" customHeight="1" thickBot="1" x14ac:dyDescent="0.25">
      <c r="B4" s="83"/>
      <c r="C4" s="84"/>
      <c r="D4" s="84"/>
      <c r="E4" s="85"/>
    </row>
    <row r="5" spans="2:14" s="11" customFormat="1" ht="2.65" customHeight="1" thickBot="1" x14ac:dyDescent="0.25">
      <c r="B5" s="86"/>
      <c r="C5" s="86"/>
      <c r="D5" s="86"/>
      <c r="E5" s="13"/>
    </row>
    <row r="6" spans="2:14" s="11" customFormat="1" ht="58.9" customHeight="1" thickBot="1" x14ac:dyDescent="0.25">
      <c r="B6" s="83"/>
      <c r="C6" s="84"/>
      <c r="D6" s="84"/>
      <c r="E6" s="85"/>
    </row>
    <row r="7" spans="2:14" s="11" customFormat="1" ht="5.25" customHeight="1" x14ac:dyDescent="0.2">
      <c r="B7" s="14"/>
      <c r="C7" s="14"/>
      <c r="D7" s="14"/>
      <c r="H7" s="132"/>
      <c r="I7" s="133"/>
      <c r="K7" s="138"/>
      <c r="L7" s="139"/>
    </row>
    <row r="8" spans="2:14" s="11" customFormat="1" ht="4.1500000000000004" customHeight="1" x14ac:dyDescent="0.2">
      <c r="H8" s="134"/>
      <c r="I8" s="135"/>
      <c r="K8" s="140"/>
      <c r="L8" s="141"/>
    </row>
    <row r="9" spans="2:14" s="11" customFormat="1" ht="6.95" customHeight="1" x14ac:dyDescent="0.2">
      <c r="B9" s="105" t="s">
        <v>114</v>
      </c>
      <c r="C9" s="105"/>
      <c r="D9" s="105"/>
      <c r="E9" s="105"/>
      <c r="H9" s="134"/>
      <c r="I9" s="135"/>
      <c r="K9" s="140"/>
      <c r="L9" s="141"/>
    </row>
    <row r="10" spans="2:14" s="11" customFormat="1" ht="12.4" customHeight="1" thickBot="1" x14ac:dyDescent="0.25">
      <c r="B10" s="105"/>
      <c r="C10" s="105"/>
      <c r="D10" s="105"/>
      <c r="E10" s="105"/>
      <c r="G10" s="15" t="s">
        <v>97</v>
      </c>
      <c r="H10" s="136"/>
      <c r="I10" s="137"/>
      <c r="J10" s="15" t="s">
        <v>115</v>
      </c>
      <c r="K10" s="142"/>
      <c r="L10" s="143"/>
      <c r="M10" s="15"/>
    </row>
    <row r="11" spans="2:14" s="11" customFormat="1" ht="7.9" customHeight="1" x14ac:dyDescent="0.2">
      <c r="B11" s="105"/>
      <c r="C11" s="105"/>
      <c r="D11" s="105"/>
      <c r="E11" s="105"/>
      <c r="G11" s="15"/>
      <c r="H11" s="15"/>
      <c r="I11" s="15"/>
      <c r="J11" s="15"/>
      <c r="K11" s="15"/>
      <c r="L11" s="15"/>
      <c r="M11" s="15"/>
    </row>
    <row r="12" spans="2:14" s="1" customFormat="1" ht="17.100000000000001" customHeight="1" x14ac:dyDescent="0.2"/>
    <row r="13" spans="2:14" s="1" customFormat="1" ht="21.75" customHeight="1" x14ac:dyDescent="0.2">
      <c r="E13" s="104" t="s">
        <v>98</v>
      </c>
      <c r="F13" s="104"/>
      <c r="G13" s="104"/>
    </row>
    <row r="14" spans="2:14" s="1" customFormat="1" ht="2.65" customHeight="1" x14ac:dyDescent="0.2"/>
    <row r="15" spans="2:14" s="1" customFormat="1" ht="19.5" customHeight="1" x14ac:dyDescent="0.2">
      <c r="B15" s="102" t="s">
        <v>99</v>
      </c>
      <c r="C15" s="102"/>
      <c r="D15" s="102"/>
      <c r="E15" s="102"/>
      <c r="F15" s="102"/>
      <c r="G15" s="102"/>
      <c r="H15" s="102"/>
      <c r="I15" s="102"/>
    </row>
    <row r="16" spans="2:14" s="1" customFormat="1" ht="2.65" customHeight="1" x14ac:dyDescent="0.2"/>
    <row r="17" spans="2:13" s="1" customFormat="1" ht="18" customHeight="1" x14ac:dyDescent="0.2">
      <c r="B17" s="102" t="s">
        <v>100</v>
      </c>
      <c r="C17" s="102"/>
      <c r="D17" s="102"/>
      <c r="E17" s="102"/>
      <c r="F17" s="102"/>
      <c r="G17" s="102"/>
      <c r="H17" s="102"/>
      <c r="I17" s="102"/>
    </row>
    <row r="18" spans="2:13" s="1" customFormat="1" ht="5.25" customHeight="1" x14ac:dyDescent="0.2"/>
    <row r="19" spans="2:13" s="1" customFormat="1" ht="15" customHeight="1" x14ac:dyDescent="0.2">
      <c r="B19" s="102" t="s">
        <v>101</v>
      </c>
      <c r="C19" s="102"/>
      <c r="D19" s="102"/>
      <c r="E19" s="102"/>
      <c r="F19" s="102"/>
      <c r="G19" s="102"/>
      <c r="H19" s="102"/>
      <c r="I19" s="102"/>
    </row>
    <row r="20" spans="2:13" s="1" customFormat="1" ht="6.95" customHeight="1" x14ac:dyDescent="0.2"/>
    <row r="21" spans="2:13" s="1" customFormat="1" ht="12.4" customHeight="1" x14ac:dyDescent="0.2">
      <c r="B21" s="102" t="s">
        <v>102</v>
      </c>
      <c r="C21" s="102"/>
      <c r="D21" s="102"/>
      <c r="E21" s="102"/>
      <c r="F21" s="102"/>
      <c r="G21" s="102"/>
      <c r="H21" s="102"/>
      <c r="I21" s="102"/>
    </row>
    <row r="22" spans="2:13" s="1" customFormat="1" ht="7.9" customHeight="1" x14ac:dyDescent="0.2"/>
    <row r="23" spans="2:13" s="1" customFormat="1" ht="50.1" customHeight="1" x14ac:dyDescent="0.2">
      <c r="B23" s="99" t="s">
        <v>103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</row>
    <row r="24" spans="2:13" s="1" customFormat="1" ht="2.65" customHeight="1" x14ac:dyDescent="0.2"/>
    <row r="25" spans="2:13" s="1" customFormat="1" ht="50.1" customHeight="1" x14ac:dyDescent="0.2">
      <c r="B25" s="100" t="str">
        <f xml:space="preserve"> "1.  Za wykonanie przedmiotu zamówienia w tym Pakiecie oferujemy następujące wynagrodzenie brutto: " &amp; TEXT(F80,"#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</row>
    <row r="26" spans="2:13" s="1" customFormat="1" ht="21" customHeight="1" x14ac:dyDescent="0.2">
      <c r="B26" s="61" t="s">
        <v>154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2:13" s="1" customFormat="1" ht="3.2" customHeight="1" x14ac:dyDescent="0.2"/>
    <row r="28" spans="2:13" s="1" customFormat="1" ht="18.2" customHeight="1" x14ac:dyDescent="0.2">
      <c r="B28" s="102" t="s">
        <v>104</v>
      </c>
      <c r="C28" s="102"/>
      <c r="D28" s="102"/>
      <c r="E28" s="102"/>
      <c r="F28" s="102"/>
      <c r="G28" s="102"/>
      <c r="H28" s="102"/>
      <c r="I28" s="102"/>
      <c r="J28" s="102"/>
      <c r="K28" s="102"/>
    </row>
    <row r="29" spans="2:13" s="1" customFormat="1" ht="5.25" customHeight="1" x14ac:dyDescent="0.2"/>
    <row r="30" spans="2:13" s="1" customFormat="1" ht="45.4" customHeight="1" x14ac:dyDescent="0.2">
      <c r="B30" s="2" t="s">
        <v>0</v>
      </c>
      <c r="C30" s="3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3" t="s">
        <v>7</v>
      </c>
      <c r="J30" s="4" t="s">
        <v>8</v>
      </c>
      <c r="K30" s="4" t="s">
        <v>9</v>
      </c>
      <c r="L30" s="129" t="s">
        <v>10</v>
      </c>
      <c r="M30" s="129"/>
    </row>
    <row r="31" spans="2:13" s="1" customFormat="1" ht="19.7" customHeight="1" x14ac:dyDescent="0.2">
      <c r="B31" s="5">
        <v>1</v>
      </c>
      <c r="C31" s="6" t="s">
        <v>11</v>
      </c>
      <c r="D31" s="6" t="s">
        <v>12</v>
      </c>
      <c r="E31" s="7" t="s">
        <v>13</v>
      </c>
      <c r="F31" s="6" t="s">
        <v>14</v>
      </c>
      <c r="G31" s="8">
        <v>98</v>
      </c>
      <c r="H31" s="10">
        <v>0</v>
      </c>
      <c r="I31" s="9">
        <f>ROUND(G31* H31,2)</f>
        <v>0</v>
      </c>
      <c r="J31" s="5">
        <v>8</v>
      </c>
      <c r="K31" s="9">
        <f>ROUND(I31* J31/100,2)</f>
        <v>0</v>
      </c>
      <c r="L31" s="130">
        <f>ROUND(I31+ K31,2)</f>
        <v>0</v>
      </c>
      <c r="M31" s="131"/>
    </row>
    <row r="32" spans="2:13" s="1" customFormat="1" ht="3.2" customHeight="1" x14ac:dyDescent="0.2"/>
    <row r="33" spans="2:13" s="1" customFormat="1" ht="18.2" customHeight="1" x14ac:dyDescent="0.2">
      <c r="B33" s="102" t="s">
        <v>105</v>
      </c>
      <c r="C33" s="102"/>
      <c r="D33" s="102"/>
      <c r="E33" s="102"/>
      <c r="F33" s="102"/>
      <c r="G33" s="102"/>
      <c r="H33" s="102"/>
      <c r="I33" s="102"/>
      <c r="J33" s="102"/>
      <c r="K33" s="102"/>
    </row>
    <row r="34" spans="2:13" s="1" customFormat="1" ht="5.25" customHeight="1" x14ac:dyDescent="0.2"/>
    <row r="35" spans="2:13" s="1" customFormat="1" ht="45.4" customHeight="1" x14ac:dyDescent="0.2">
      <c r="B35" s="2" t="s">
        <v>0</v>
      </c>
      <c r="C35" s="3" t="s">
        <v>1</v>
      </c>
      <c r="D35" s="4" t="s">
        <v>2</v>
      </c>
      <c r="E35" s="4" t="s">
        <v>3</v>
      </c>
      <c r="F35" s="4" t="s">
        <v>4</v>
      </c>
      <c r="G35" s="4" t="s">
        <v>5</v>
      </c>
      <c r="H35" s="4" t="s">
        <v>6</v>
      </c>
      <c r="I35" s="3" t="s">
        <v>7</v>
      </c>
      <c r="J35" s="4" t="s">
        <v>8</v>
      </c>
      <c r="K35" s="4" t="s">
        <v>9</v>
      </c>
      <c r="L35" s="129" t="s">
        <v>10</v>
      </c>
      <c r="M35" s="129"/>
    </row>
    <row r="36" spans="2:13" s="1" customFormat="1" ht="19.7" customHeight="1" x14ac:dyDescent="0.2">
      <c r="B36" s="5">
        <v>2</v>
      </c>
      <c r="C36" s="6" t="s">
        <v>11</v>
      </c>
      <c r="D36" s="6" t="s">
        <v>12</v>
      </c>
      <c r="E36" s="7" t="s">
        <v>13</v>
      </c>
      <c r="F36" s="6" t="s">
        <v>14</v>
      </c>
      <c r="G36" s="8">
        <v>53</v>
      </c>
      <c r="H36" s="10">
        <v>0</v>
      </c>
      <c r="I36" s="9">
        <f>ROUND(G36* H36,2)</f>
        <v>0</v>
      </c>
      <c r="J36" s="5">
        <v>8</v>
      </c>
      <c r="K36" s="9">
        <f>ROUND(I36* J36/100,2)</f>
        <v>0</v>
      </c>
      <c r="L36" s="130">
        <f>ROUND(I36+ K36,2)</f>
        <v>0</v>
      </c>
      <c r="M36" s="131"/>
    </row>
    <row r="37" spans="2:13" s="1" customFormat="1" ht="3.2" customHeight="1" x14ac:dyDescent="0.2"/>
    <row r="38" spans="2:13" s="1" customFormat="1" ht="18.2" customHeight="1" x14ac:dyDescent="0.2">
      <c r="B38" s="102" t="s">
        <v>106</v>
      </c>
      <c r="C38" s="102"/>
      <c r="D38" s="102"/>
      <c r="E38" s="102"/>
      <c r="F38" s="102"/>
      <c r="G38" s="102"/>
      <c r="H38" s="102"/>
      <c r="I38" s="102"/>
      <c r="J38" s="102"/>
      <c r="K38" s="102"/>
    </row>
    <row r="39" spans="2:13" s="1" customFormat="1" ht="5.25" customHeight="1" x14ac:dyDescent="0.2"/>
    <row r="40" spans="2:13" s="1" customFormat="1" ht="45.4" customHeight="1" x14ac:dyDescent="0.2">
      <c r="B40" s="2" t="s">
        <v>0</v>
      </c>
      <c r="C40" s="3" t="s">
        <v>1</v>
      </c>
      <c r="D40" s="4" t="s">
        <v>2</v>
      </c>
      <c r="E40" s="4" t="s">
        <v>3</v>
      </c>
      <c r="F40" s="4" t="s">
        <v>4</v>
      </c>
      <c r="G40" s="4" t="s">
        <v>5</v>
      </c>
      <c r="H40" s="4" t="s">
        <v>6</v>
      </c>
      <c r="I40" s="3" t="s">
        <v>7</v>
      </c>
      <c r="J40" s="4" t="s">
        <v>8</v>
      </c>
      <c r="K40" s="4" t="s">
        <v>9</v>
      </c>
      <c r="L40" s="129" t="s">
        <v>10</v>
      </c>
      <c r="M40" s="129"/>
    </row>
    <row r="41" spans="2:13" s="1" customFormat="1" ht="19.7" customHeight="1" x14ac:dyDescent="0.2">
      <c r="B41" s="5">
        <v>3</v>
      </c>
      <c r="C41" s="6" t="s">
        <v>11</v>
      </c>
      <c r="D41" s="6" t="s">
        <v>12</v>
      </c>
      <c r="E41" s="7" t="s">
        <v>13</v>
      </c>
      <c r="F41" s="6" t="s">
        <v>14</v>
      </c>
      <c r="G41" s="8">
        <v>2557</v>
      </c>
      <c r="H41" s="10">
        <v>0</v>
      </c>
      <c r="I41" s="9">
        <f>ROUND(G41* H41,2)</f>
        <v>0</v>
      </c>
      <c r="J41" s="5">
        <v>8</v>
      </c>
      <c r="K41" s="9">
        <f>ROUND(I41* J41/100,2)</f>
        <v>0</v>
      </c>
      <c r="L41" s="130">
        <f>ROUND(I41+ K41,2)</f>
        <v>0</v>
      </c>
      <c r="M41" s="131"/>
    </row>
    <row r="42" spans="2:13" s="1" customFormat="1" ht="3.2" customHeight="1" x14ac:dyDescent="0.2"/>
    <row r="43" spans="2:13" s="1" customFormat="1" ht="18.2" customHeight="1" x14ac:dyDescent="0.2">
      <c r="B43" s="102" t="s">
        <v>107</v>
      </c>
      <c r="C43" s="102"/>
      <c r="D43" s="102"/>
      <c r="E43" s="102"/>
      <c r="F43" s="102"/>
      <c r="G43" s="102"/>
      <c r="H43" s="102"/>
      <c r="I43" s="102"/>
      <c r="J43" s="102"/>
      <c r="K43" s="102"/>
    </row>
    <row r="44" spans="2:13" s="1" customFormat="1" ht="5.25" customHeight="1" x14ac:dyDescent="0.2"/>
    <row r="45" spans="2:13" s="1" customFormat="1" ht="45.4" customHeight="1" x14ac:dyDescent="0.2">
      <c r="B45" s="2" t="s">
        <v>0</v>
      </c>
      <c r="C45" s="3" t="s">
        <v>1</v>
      </c>
      <c r="D45" s="4" t="s">
        <v>2</v>
      </c>
      <c r="E45" s="4" t="s">
        <v>3</v>
      </c>
      <c r="F45" s="4" t="s">
        <v>4</v>
      </c>
      <c r="G45" s="4" t="s">
        <v>5</v>
      </c>
      <c r="H45" s="4" t="s">
        <v>6</v>
      </c>
      <c r="I45" s="3" t="s">
        <v>7</v>
      </c>
      <c r="J45" s="4" t="s">
        <v>8</v>
      </c>
      <c r="K45" s="4" t="s">
        <v>9</v>
      </c>
      <c r="L45" s="129" t="s">
        <v>10</v>
      </c>
      <c r="M45" s="129"/>
    </row>
    <row r="46" spans="2:13" s="1" customFormat="1" ht="19.7" customHeight="1" x14ac:dyDescent="0.2">
      <c r="B46" s="5">
        <v>4</v>
      </c>
      <c r="C46" s="6" t="s">
        <v>11</v>
      </c>
      <c r="D46" s="6" t="s">
        <v>12</v>
      </c>
      <c r="E46" s="7" t="s">
        <v>13</v>
      </c>
      <c r="F46" s="6" t="s">
        <v>14</v>
      </c>
      <c r="G46" s="8">
        <v>189</v>
      </c>
      <c r="H46" s="10">
        <v>0</v>
      </c>
      <c r="I46" s="9">
        <f>ROUND(G46* H46,2)</f>
        <v>0</v>
      </c>
      <c r="J46" s="5">
        <v>8</v>
      </c>
      <c r="K46" s="9">
        <f>ROUND(I46* J46/100,2)</f>
        <v>0</v>
      </c>
      <c r="L46" s="130">
        <f>ROUND(I46+ K46,2)</f>
        <v>0</v>
      </c>
      <c r="M46" s="131"/>
    </row>
    <row r="47" spans="2:13" s="1" customFormat="1" ht="3.2" customHeight="1" x14ac:dyDescent="0.2"/>
    <row r="48" spans="2:13" s="1" customFormat="1" ht="18.2" customHeight="1" x14ac:dyDescent="0.2">
      <c r="B48" s="102" t="s">
        <v>108</v>
      </c>
      <c r="C48" s="102"/>
      <c r="D48" s="102"/>
      <c r="E48" s="102"/>
      <c r="F48" s="102"/>
      <c r="G48" s="102"/>
      <c r="H48" s="102"/>
      <c r="I48" s="102"/>
      <c r="J48" s="102"/>
      <c r="K48" s="102"/>
    </row>
    <row r="49" spans="2:13" s="1" customFormat="1" ht="5.25" customHeight="1" x14ac:dyDescent="0.2"/>
    <row r="50" spans="2:13" s="1" customFormat="1" ht="45.4" customHeight="1" x14ac:dyDescent="0.2">
      <c r="B50" s="2" t="s">
        <v>0</v>
      </c>
      <c r="C50" s="3" t="s">
        <v>1</v>
      </c>
      <c r="D50" s="4" t="s">
        <v>2</v>
      </c>
      <c r="E50" s="4" t="s">
        <v>3</v>
      </c>
      <c r="F50" s="4" t="s">
        <v>4</v>
      </c>
      <c r="G50" s="4" t="s">
        <v>5</v>
      </c>
      <c r="H50" s="4" t="s">
        <v>6</v>
      </c>
      <c r="I50" s="3" t="s">
        <v>7</v>
      </c>
      <c r="J50" s="4" t="s">
        <v>8</v>
      </c>
      <c r="K50" s="4" t="s">
        <v>9</v>
      </c>
      <c r="L50" s="129" t="s">
        <v>10</v>
      </c>
      <c r="M50" s="129"/>
    </row>
    <row r="51" spans="2:13" s="1" customFormat="1" ht="19.7" customHeight="1" x14ac:dyDescent="0.2">
      <c r="B51" s="5">
        <v>5</v>
      </c>
      <c r="C51" s="6" t="s">
        <v>11</v>
      </c>
      <c r="D51" s="6" t="s">
        <v>12</v>
      </c>
      <c r="E51" s="7" t="s">
        <v>13</v>
      </c>
      <c r="F51" s="6" t="s">
        <v>14</v>
      </c>
      <c r="G51" s="8">
        <v>412</v>
      </c>
      <c r="H51" s="10">
        <v>0</v>
      </c>
      <c r="I51" s="9">
        <f>ROUND(G51* H51,2)</f>
        <v>0</v>
      </c>
      <c r="J51" s="5">
        <v>8</v>
      </c>
      <c r="K51" s="9">
        <f>ROUND(I51* J51/100,2)</f>
        <v>0</v>
      </c>
      <c r="L51" s="130">
        <f>ROUND(I51+ K51,2)</f>
        <v>0</v>
      </c>
      <c r="M51" s="131"/>
    </row>
    <row r="52" spans="2:13" s="1" customFormat="1" ht="9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129" t="s">
        <v>10</v>
      </c>
      <c r="M53" s="129"/>
    </row>
    <row r="54" spans="2:13" s="1" customFormat="1" ht="28.7" customHeight="1" x14ac:dyDescent="0.2">
      <c r="B54" s="5">
        <v>6</v>
      </c>
      <c r="C54" s="6" t="s">
        <v>15</v>
      </c>
      <c r="D54" s="6" t="s">
        <v>16</v>
      </c>
      <c r="E54" s="7" t="s">
        <v>17</v>
      </c>
      <c r="F54" s="6" t="s">
        <v>18</v>
      </c>
      <c r="G54" s="8">
        <v>20</v>
      </c>
      <c r="H54" s="10">
        <v>0</v>
      </c>
      <c r="I54" s="9">
        <f t="shared" ref="I54:I77" si="0">ROUND(G54* H54,2)</f>
        <v>0</v>
      </c>
      <c r="J54" s="5">
        <v>8</v>
      </c>
      <c r="K54" s="9">
        <f t="shared" ref="K54:K77" si="1">ROUND(I54* J54/100,2)</f>
        <v>0</v>
      </c>
      <c r="L54" s="130">
        <f t="shared" ref="L54:L77" si="2">ROUND(I54+ K54,2)</f>
        <v>0</v>
      </c>
      <c r="M54" s="131"/>
    </row>
    <row r="55" spans="2:13" s="1" customFormat="1" ht="19.7" customHeight="1" x14ac:dyDescent="0.2">
      <c r="B55" s="5">
        <v>7</v>
      </c>
      <c r="C55" s="6" t="s">
        <v>19</v>
      </c>
      <c r="D55" s="6" t="s">
        <v>20</v>
      </c>
      <c r="E55" s="7" t="s">
        <v>21</v>
      </c>
      <c r="F55" s="6" t="s">
        <v>18</v>
      </c>
      <c r="G55" s="8">
        <v>20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30">
        <f t="shared" si="2"/>
        <v>0</v>
      </c>
      <c r="M55" s="131"/>
    </row>
    <row r="56" spans="2:13" s="1" customFormat="1" ht="38.85" customHeight="1" x14ac:dyDescent="0.2">
      <c r="B56" s="5">
        <v>8</v>
      </c>
      <c r="C56" s="6" t="s">
        <v>22</v>
      </c>
      <c r="D56" s="6" t="s">
        <v>23</v>
      </c>
      <c r="E56" s="7" t="s">
        <v>24</v>
      </c>
      <c r="F56" s="6" t="s">
        <v>25</v>
      </c>
      <c r="G56" s="8">
        <v>5.21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30">
        <f t="shared" si="2"/>
        <v>0</v>
      </c>
      <c r="M56" s="131"/>
    </row>
    <row r="57" spans="2:13" s="1" customFormat="1" ht="19.7" customHeight="1" x14ac:dyDescent="0.2">
      <c r="B57" s="5">
        <v>9</v>
      </c>
      <c r="C57" s="6" t="s">
        <v>26</v>
      </c>
      <c r="D57" s="6" t="s">
        <v>27</v>
      </c>
      <c r="E57" s="7" t="s">
        <v>28</v>
      </c>
      <c r="F57" s="6" t="s">
        <v>29</v>
      </c>
      <c r="G57" s="8">
        <v>229.03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30">
        <f t="shared" si="2"/>
        <v>0</v>
      </c>
      <c r="M57" s="131"/>
    </row>
    <row r="58" spans="2:13" s="1" customFormat="1" ht="19.7" customHeight="1" x14ac:dyDescent="0.2">
      <c r="B58" s="5">
        <v>10</v>
      </c>
      <c r="C58" s="6" t="s">
        <v>30</v>
      </c>
      <c r="D58" s="6" t="s">
        <v>31</v>
      </c>
      <c r="E58" s="7" t="s">
        <v>32</v>
      </c>
      <c r="F58" s="6" t="s">
        <v>29</v>
      </c>
      <c r="G58" s="8">
        <v>29.35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30">
        <f t="shared" si="2"/>
        <v>0</v>
      </c>
      <c r="M58" s="131"/>
    </row>
    <row r="59" spans="2:13" s="1" customFormat="1" ht="19.7" customHeight="1" x14ac:dyDescent="0.2">
      <c r="B59" s="5">
        <v>11</v>
      </c>
      <c r="C59" s="6" t="s">
        <v>33</v>
      </c>
      <c r="D59" s="6" t="s">
        <v>34</v>
      </c>
      <c r="E59" s="7" t="s">
        <v>35</v>
      </c>
      <c r="F59" s="6" t="s">
        <v>29</v>
      </c>
      <c r="G59" s="8">
        <v>96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30">
        <f t="shared" si="2"/>
        <v>0</v>
      </c>
      <c r="M59" s="131"/>
    </row>
    <row r="60" spans="2:13" s="1" customFormat="1" ht="19.7" customHeight="1" x14ac:dyDescent="0.2">
      <c r="B60" s="5">
        <v>12</v>
      </c>
      <c r="C60" s="6" t="s">
        <v>36</v>
      </c>
      <c r="D60" s="6" t="s">
        <v>37</v>
      </c>
      <c r="E60" s="7" t="s">
        <v>38</v>
      </c>
      <c r="F60" s="6" t="s">
        <v>29</v>
      </c>
      <c r="G60" s="8">
        <v>285.98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30">
        <f t="shared" si="2"/>
        <v>0</v>
      </c>
      <c r="M60" s="131"/>
    </row>
    <row r="61" spans="2:13" s="1" customFormat="1" ht="28.7" customHeight="1" x14ac:dyDescent="0.2">
      <c r="B61" s="5">
        <v>13</v>
      </c>
      <c r="C61" s="6" t="s">
        <v>39</v>
      </c>
      <c r="D61" s="6" t="s">
        <v>40</v>
      </c>
      <c r="E61" s="7" t="s">
        <v>41</v>
      </c>
      <c r="F61" s="6" t="s">
        <v>25</v>
      </c>
      <c r="G61" s="8">
        <v>23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30">
        <f t="shared" si="2"/>
        <v>0</v>
      </c>
      <c r="M61" s="131"/>
    </row>
    <row r="62" spans="2:13" s="1" customFormat="1" ht="28.7" customHeight="1" x14ac:dyDescent="0.2">
      <c r="B62" s="5">
        <v>14</v>
      </c>
      <c r="C62" s="6" t="s">
        <v>42</v>
      </c>
      <c r="D62" s="6" t="s">
        <v>43</v>
      </c>
      <c r="E62" s="7" t="s">
        <v>44</v>
      </c>
      <c r="F62" s="6" t="s">
        <v>25</v>
      </c>
      <c r="G62" s="8">
        <v>7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30">
        <f t="shared" si="2"/>
        <v>0</v>
      </c>
      <c r="M62" s="131"/>
    </row>
    <row r="63" spans="2:13" s="1" customFormat="1" ht="19.7" customHeight="1" x14ac:dyDescent="0.2">
      <c r="B63" s="5">
        <v>15</v>
      </c>
      <c r="C63" s="6" t="s">
        <v>45</v>
      </c>
      <c r="D63" s="6" t="s">
        <v>46</v>
      </c>
      <c r="E63" s="7" t="s">
        <v>47</v>
      </c>
      <c r="F63" s="6" t="s">
        <v>25</v>
      </c>
      <c r="G63" s="8">
        <v>15.27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30">
        <f t="shared" si="2"/>
        <v>0</v>
      </c>
      <c r="M63" s="131"/>
    </row>
    <row r="64" spans="2:13" s="1" customFormat="1" ht="19.7" customHeight="1" x14ac:dyDescent="0.2">
      <c r="B64" s="5">
        <v>16</v>
      </c>
      <c r="C64" s="6" t="s">
        <v>48</v>
      </c>
      <c r="D64" s="6" t="s">
        <v>49</v>
      </c>
      <c r="E64" s="7" t="s">
        <v>50</v>
      </c>
      <c r="F64" s="6" t="s">
        <v>25</v>
      </c>
      <c r="G64" s="8">
        <v>18.41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30">
        <f t="shared" si="2"/>
        <v>0</v>
      </c>
      <c r="M64" s="131"/>
    </row>
    <row r="65" spans="2:13" s="1" customFormat="1" ht="19.7" customHeight="1" x14ac:dyDescent="0.2">
      <c r="B65" s="5">
        <v>17</v>
      </c>
      <c r="C65" s="6" t="s">
        <v>51</v>
      </c>
      <c r="D65" s="6" t="s">
        <v>52</v>
      </c>
      <c r="E65" s="7" t="s">
        <v>53</v>
      </c>
      <c r="F65" s="6" t="s">
        <v>54</v>
      </c>
      <c r="G65" s="8">
        <v>45.53</v>
      </c>
      <c r="H65" s="10">
        <v>0</v>
      </c>
      <c r="I65" s="9">
        <f t="shared" si="0"/>
        <v>0</v>
      </c>
      <c r="J65" s="5">
        <v>23</v>
      </c>
      <c r="K65" s="9">
        <f t="shared" si="1"/>
        <v>0</v>
      </c>
      <c r="L65" s="130">
        <f t="shared" si="2"/>
        <v>0</v>
      </c>
      <c r="M65" s="131"/>
    </row>
    <row r="66" spans="2:13" s="1" customFormat="1" ht="19.7" customHeight="1" x14ac:dyDescent="0.2">
      <c r="B66" s="5">
        <v>18</v>
      </c>
      <c r="C66" s="6" t="s">
        <v>55</v>
      </c>
      <c r="D66" s="6" t="s">
        <v>56</v>
      </c>
      <c r="E66" s="7" t="s">
        <v>57</v>
      </c>
      <c r="F66" s="6" t="s">
        <v>58</v>
      </c>
      <c r="G66" s="8">
        <v>62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130">
        <f t="shared" si="2"/>
        <v>0</v>
      </c>
      <c r="M66" s="131"/>
    </row>
    <row r="67" spans="2:13" s="1" customFormat="1" ht="19.7" customHeight="1" x14ac:dyDescent="0.2">
      <c r="B67" s="5">
        <v>19</v>
      </c>
      <c r="C67" s="6" t="s">
        <v>59</v>
      </c>
      <c r="D67" s="6" t="s">
        <v>60</v>
      </c>
      <c r="E67" s="7" t="s">
        <v>61</v>
      </c>
      <c r="F67" s="6" t="s">
        <v>62</v>
      </c>
      <c r="G67" s="8">
        <v>121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30">
        <f t="shared" si="2"/>
        <v>0</v>
      </c>
      <c r="M67" s="131"/>
    </row>
    <row r="68" spans="2:13" s="1" customFormat="1" ht="28.7" customHeight="1" x14ac:dyDescent="0.2">
      <c r="B68" s="5">
        <v>20</v>
      </c>
      <c r="C68" s="6" t="s">
        <v>63</v>
      </c>
      <c r="D68" s="6" t="s">
        <v>64</v>
      </c>
      <c r="E68" s="7" t="s">
        <v>65</v>
      </c>
      <c r="F68" s="6" t="s">
        <v>62</v>
      </c>
      <c r="G68" s="8">
        <v>17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30">
        <f t="shared" si="2"/>
        <v>0</v>
      </c>
      <c r="M68" s="131"/>
    </row>
    <row r="69" spans="2:13" s="1" customFormat="1" ht="28.7" customHeight="1" x14ac:dyDescent="0.2">
      <c r="B69" s="5">
        <v>21</v>
      </c>
      <c r="C69" s="6" t="s">
        <v>66</v>
      </c>
      <c r="D69" s="6" t="s">
        <v>67</v>
      </c>
      <c r="E69" s="7" t="s">
        <v>68</v>
      </c>
      <c r="F69" s="6" t="s">
        <v>62</v>
      </c>
      <c r="G69" s="8">
        <v>14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30">
        <f t="shared" si="2"/>
        <v>0</v>
      </c>
      <c r="M69" s="131"/>
    </row>
    <row r="70" spans="2:13" s="1" customFormat="1" ht="28.7" customHeight="1" x14ac:dyDescent="0.2">
      <c r="B70" s="5">
        <v>22</v>
      </c>
      <c r="C70" s="6" t="s">
        <v>69</v>
      </c>
      <c r="D70" s="6" t="s">
        <v>70</v>
      </c>
      <c r="E70" s="7" t="s">
        <v>71</v>
      </c>
      <c r="F70" s="6" t="s">
        <v>62</v>
      </c>
      <c r="G70" s="8">
        <v>20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30">
        <f t="shared" si="2"/>
        <v>0</v>
      </c>
      <c r="M70" s="131"/>
    </row>
    <row r="71" spans="2:13" s="1" customFormat="1" ht="19.7" customHeight="1" x14ac:dyDescent="0.2">
      <c r="B71" s="5">
        <v>23</v>
      </c>
      <c r="C71" s="6" t="s">
        <v>72</v>
      </c>
      <c r="D71" s="6" t="s">
        <v>73</v>
      </c>
      <c r="E71" s="7" t="s">
        <v>74</v>
      </c>
      <c r="F71" s="6" t="s">
        <v>62</v>
      </c>
      <c r="G71" s="8">
        <v>130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30">
        <f t="shared" si="2"/>
        <v>0</v>
      </c>
      <c r="M71" s="131"/>
    </row>
    <row r="72" spans="2:13" s="1" customFormat="1" ht="19.7" customHeight="1" x14ac:dyDescent="0.2">
      <c r="B72" s="5">
        <v>24</v>
      </c>
      <c r="C72" s="6" t="s">
        <v>75</v>
      </c>
      <c r="D72" s="6" t="s">
        <v>76</v>
      </c>
      <c r="E72" s="7" t="s">
        <v>77</v>
      </c>
      <c r="F72" s="6" t="s">
        <v>25</v>
      </c>
      <c r="G72" s="8">
        <v>1.44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30">
        <f t="shared" si="2"/>
        <v>0</v>
      </c>
      <c r="M72" s="131"/>
    </row>
    <row r="73" spans="2:13" s="1" customFormat="1" ht="19.7" customHeight="1" x14ac:dyDescent="0.2">
      <c r="B73" s="5">
        <v>25</v>
      </c>
      <c r="C73" s="6" t="s">
        <v>78</v>
      </c>
      <c r="D73" s="6" t="s">
        <v>79</v>
      </c>
      <c r="E73" s="7" t="s">
        <v>80</v>
      </c>
      <c r="F73" s="6" t="s">
        <v>58</v>
      </c>
      <c r="G73" s="8">
        <v>707.5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30">
        <f t="shared" si="2"/>
        <v>0</v>
      </c>
      <c r="M73" s="131"/>
    </row>
    <row r="74" spans="2:13" s="1" customFormat="1" ht="19.7" customHeight="1" x14ac:dyDescent="0.2">
      <c r="B74" s="5">
        <v>26</v>
      </c>
      <c r="C74" s="6" t="s">
        <v>81</v>
      </c>
      <c r="D74" s="6" t="s">
        <v>82</v>
      </c>
      <c r="E74" s="7" t="s">
        <v>80</v>
      </c>
      <c r="F74" s="6" t="s">
        <v>58</v>
      </c>
      <c r="G74" s="8">
        <v>181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30">
        <f t="shared" si="2"/>
        <v>0</v>
      </c>
      <c r="M74" s="131"/>
    </row>
    <row r="75" spans="2:13" s="1" customFormat="1" ht="19.7" customHeight="1" x14ac:dyDescent="0.2">
      <c r="B75" s="5">
        <v>27</v>
      </c>
      <c r="C75" s="6" t="s">
        <v>83</v>
      </c>
      <c r="D75" s="6" t="s">
        <v>84</v>
      </c>
      <c r="E75" s="7" t="s">
        <v>85</v>
      </c>
      <c r="F75" s="6" t="s">
        <v>58</v>
      </c>
      <c r="G75" s="8">
        <v>387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30">
        <f t="shared" si="2"/>
        <v>0</v>
      </c>
      <c r="M75" s="131"/>
    </row>
    <row r="76" spans="2:13" s="1" customFormat="1" ht="19.7" customHeight="1" x14ac:dyDescent="0.2">
      <c r="B76" s="5">
        <v>28</v>
      </c>
      <c r="C76" s="6" t="s">
        <v>86</v>
      </c>
      <c r="D76" s="6" t="s">
        <v>87</v>
      </c>
      <c r="E76" s="7" t="s">
        <v>88</v>
      </c>
      <c r="F76" s="6" t="s">
        <v>58</v>
      </c>
      <c r="G76" s="8">
        <v>111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30">
        <f t="shared" si="2"/>
        <v>0</v>
      </c>
      <c r="M76" s="131"/>
    </row>
    <row r="77" spans="2:13" s="1" customFormat="1" ht="19.7" customHeight="1" x14ac:dyDescent="0.2">
      <c r="B77" s="5">
        <v>29</v>
      </c>
      <c r="C77" s="6" t="s">
        <v>89</v>
      </c>
      <c r="D77" s="6" t="s">
        <v>90</v>
      </c>
      <c r="E77" s="7" t="s">
        <v>88</v>
      </c>
      <c r="F77" s="6" t="s">
        <v>58</v>
      </c>
      <c r="G77" s="8">
        <v>40</v>
      </c>
      <c r="H77" s="10">
        <v>0</v>
      </c>
      <c r="I77" s="9">
        <f t="shared" si="0"/>
        <v>0</v>
      </c>
      <c r="J77" s="5">
        <v>23</v>
      </c>
      <c r="K77" s="9">
        <f t="shared" si="1"/>
        <v>0</v>
      </c>
      <c r="L77" s="130">
        <f t="shared" si="2"/>
        <v>0</v>
      </c>
      <c r="M77" s="131"/>
    </row>
    <row r="78" spans="2:13" s="1" customFormat="1" ht="29.25" customHeight="1" x14ac:dyDescent="0.2">
      <c r="L78" s="55">
        <f>F80</f>
        <v>0</v>
      </c>
      <c r="M78" s="54"/>
    </row>
    <row r="79" spans="2:13" s="1" customFormat="1" ht="21.4" customHeight="1" x14ac:dyDescent="0.2">
      <c r="B79" s="103" t="s">
        <v>91</v>
      </c>
      <c r="C79" s="103"/>
      <c r="D79" s="103"/>
      <c r="E79" s="103"/>
      <c r="F79" s="106">
        <f>ROUND(I31+I36+I41+I46+I51+I54+I55+I56+I57+I58+I59+I60+I61+I62+I63+I64+I65+I66+I67+I68+I69+I70+I71+I72+I73+I74+I75+I76+I77,2)</f>
        <v>0</v>
      </c>
      <c r="G79" s="107"/>
      <c r="H79" s="107"/>
      <c r="I79" s="107"/>
      <c r="J79" s="107"/>
      <c r="K79" s="107"/>
      <c r="L79" s="107"/>
      <c r="M79" s="108"/>
    </row>
    <row r="80" spans="2:13" s="1" customFormat="1" ht="21.4" customHeight="1" x14ac:dyDescent="0.2">
      <c r="B80" s="103" t="s">
        <v>92</v>
      </c>
      <c r="C80" s="103"/>
      <c r="D80" s="103"/>
      <c r="E80" s="103"/>
      <c r="F80" s="109">
        <f>ROUND(L31+L36+L41+L46+L51+L54+L55+L56+L57+L58+L59+L60+L61+L62+L63+L64+L65+L66+L67+L68+L69+L70+L71+L72+L73+L74+L75+L76+L77,2)</f>
        <v>0</v>
      </c>
      <c r="G80" s="110"/>
      <c r="H80" s="110"/>
      <c r="I80" s="110"/>
      <c r="J80" s="110"/>
      <c r="K80" s="110"/>
      <c r="L80" s="110"/>
      <c r="M80" s="111"/>
    </row>
    <row r="81" spans="2:13" s="1" customFormat="1" ht="11.1" customHeight="1" thickBot="1" x14ac:dyDescent="0.25"/>
    <row r="82" spans="2:13" s="11" customFormat="1" ht="45.6" customHeight="1" thickBot="1" x14ac:dyDescent="0.25">
      <c r="B82" s="117" t="str">
        <f>"Słownie łącznie cena brutto :    "&amp;'Excelblog.pl - Kwoty słownie'!B10</f>
        <v xml:space="preserve">Słownie łącznie cena brutto :    </v>
      </c>
      <c r="C82" s="118"/>
      <c r="D82" s="118"/>
      <c r="E82" s="118"/>
      <c r="F82" s="118"/>
      <c r="G82" s="118"/>
      <c r="H82" s="118"/>
      <c r="I82" s="118"/>
      <c r="J82" s="118"/>
      <c r="K82" s="118"/>
      <c r="L82" s="119"/>
    </row>
    <row r="83" spans="2:13" s="11" customFormat="1" ht="61.35" customHeight="1" x14ac:dyDescent="0.2">
      <c r="B83" s="120" t="s">
        <v>116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6"/>
    </row>
    <row r="84" spans="2:13" s="11" customFormat="1" ht="2.65" customHeight="1" thickBot="1" x14ac:dyDescent="0.25"/>
    <row r="85" spans="2:13" s="11" customFormat="1" ht="89.1" customHeight="1" thickBot="1" x14ac:dyDescent="0.25">
      <c r="B85" s="121" t="s">
        <v>109</v>
      </c>
      <c r="C85" s="122"/>
      <c r="D85" s="122"/>
      <c r="E85" s="122"/>
      <c r="F85" s="122"/>
      <c r="G85" s="122"/>
      <c r="H85" s="122"/>
      <c r="I85" s="122"/>
      <c r="J85" s="122"/>
      <c r="K85" s="122"/>
      <c r="L85" s="123"/>
      <c r="M85" s="17"/>
    </row>
    <row r="86" spans="2:13" s="11" customFormat="1" ht="16.899999999999999" customHeight="1" x14ac:dyDescent="0.2"/>
    <row r="87" spans="2:13" s="11" customFormat="1" ht="89.1" customHeight="1" x14ac:dyDescent="0.2">
      <c r="B87" s="64" t="s">
        <v>110</v>
      </c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18"/>
    </row>
    <row r="88" spans="2:13" s="11" customFormat="1" ht="5.25" customHeight="1" thickBot="1" x14ac:dyDescent="0.25"/>
    <row r="89" spans="2:13" s="11" customFormat="1" ht="37.9" customHeight="1" thickTop="1" x14ac:dyDescent="0.2">
      <c r="B89" s="90" t="s">
        <v>93</v>
      </c>
      <c r="C89" s="91"/>
      <c r="D89" s="91"/>
      <c r="E89" s="92"/>
      <c r="F89" s="112" t="s">
        <v>94</v>
      </c>
      <c r="G89" s="113"/>
      <c r="H89" s="113"/>
      <c r="I89" s="113"/>
      <c r="J89" s="113"/>
      <c r="K89" s="113"/>
      <c r="L89" s="114"/>
    </row>
    <row r="90" spans="2:13" s="11" customFormat="1" ht="28.9" customHeight="1" x14ac:dyDescent="0.2">
      <c r="B90" s="93"/>
      <c r="C90" s="94"/>
      <c r="D90" s="94"/>
      <c r="E90" s="95"/>
      <c r="F90" s="115"/>
      <c r="G90" s="94"/>
      <c r="H90" s="94"/>
      <c r="I90" s="94"/>
      <c r="J90" s="94"/>
      <c r="K90" s="94"/>
      <c r="L90" s="116"/>
    </row>
    <row r="91" spans="2:13" s="11" customFormat="1" ht="28.9" customHeight="1" x14ac:dyDescent="0.2">
      <c r="B91" s="93"/>
      <c r="C91" s="94"/>
      <c r="D91" s="94"/>
      <c r="E91" s="95"/>
      <c r="F91" s="115"/>
      <c r="G91" s="94"/>
      <c r="H91" s="94"/>
      <c r="I91" s="94"/>
      <c r="J91" s="94"/>
      <c r="K91" s="94"/>
      <c r="L91" s="116"/>
    </row>
    <row r="92" spans="2:13" s="11" customFormat="1" ht="28.9" customHeight="1" x14ac:dyDescent="0.2">
      <c r="B92" s="93"/>
      <c r="C92" s="94"/>
      <c r="D92" s="94"/>
      <c r="E92" s="95"/>
      <c r="F92" s="115"/>
      <c r="G92" s="94"/>
      <c r="H92" s="94"/>
      <c r="I92" s="94"/>
      <c r="J92" s="94"/>
      <c r="K92" s="94"/>
      <c r="L92" s="116"/>
    </row>
    <row r="93" spans="2:13" s="11" customFormat="1" ht="28.9" customHeight="1" thickBot="1" x14ac:dyDescent="0.25">
      <c r="B93" s="124"/>
      <c r="C93" s="125"/>
      <c r="D93" s="125"/>
      <c r="E93" s="126"/>
      <c r="F93" s="127"/>
      <c r="G93" s="125"/>
      <c r="H93" s="125"/>
      <c r="I93" s="125"/>
      <c r="J93" s="125"/>
      <c r="K93" s="125"/>
      <c r="L93" s="128"/>
    </row>
    <row r="94" spans="2:13" s="11" customFormat="1" ht="12.6" customHeight="1" thickTop="1" x14ac:dyDescent="0.2"/>
    <row r="95" spans="2:13" s="11" customFormat="1" ht="31.9" customHeight="1" thickBot="1" x14ac:dyDescent="0.25">
      <c r="B95" s="74" t="s">
        <v>117</v>
      </c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18"/>
    </row>
    <row r="96" spans="2:13" s="11" customFormat="1" ht="110.45" customHeight="1" thickBot="1" x14ac:dyDescent="0.25">
      <c r="B96" s="56" t="s">
        <v>118</v>
      </c>
      <c r="C96" s="57"/>
      <c r="D96" s="57"/>
      <c r="E96" s="57"/>
      <c r="F96" s="57"/>
      <c r="G96" s="57"/>
      <c r="H96" s="57"/>
      <c r="I96" s="57"/>
      <c r="J96" s="57"/>
      <c r="K96" s="57"/>
      <c r="L96" s="58"/>
    </row>
    <row r="97" spans="2:13" s="11" customFormat="1" ht="13.9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2:13" s="11" customFormat="1" ht="33.6" customHeight="1" x14ac:dyDescent="0.2">
      <c r="B98" s="76" t="s">
        <v>111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20"/>
    </row>
    <row r="99" spans="2:13" s="11" customFormat="1" ht="2.65" customHeight="1" thickBot="1" x14ac:dyDescent="0.25"/>
    <row r="100" spans="2:13" s="11" customFormat="1" ht="37.9" customHeight="1" thickTop="1" x14ac:dyDescent="0.2">
      <c r="B100" s="87" t="s">
        <v>95</v>
      </c>
      <c r="C100" s="88"/>
      <c r="D100" s="88"/>
      <c r="E100" s="89"/>
      <c r="F100" s="96" t="s">
        <v>119</v>
      </c>
      <c r="G100" s="97"/>
      <c r="H100" s="97"/>
      <c r="I100" s="97"/>
      <c r="J100" s="97"/>
      <c r="K100" s="97"/>
      <c r="L100" s="98"/>
    </row>
    <row r="101" spans="2:13" s="11" customFormat="1" ht="28.9" customHeight="1" x14ac:dyDescent="0.2">
      <c r="B101" s="77"/>
      <c r="C101" s="78"/>
      <c r="D101" s="78"/>
      <c r="E101" s="79"/>
      <c r="F101" s="80"/>
      <c r="G101" s="78"/>
      <c r="H101" s="78"/>
      <c r="I101" s="78"/>
      <c r="J101" s="78"/>
      <c r="K101" s="78"/>
      <c r="L101" s="81"/>
    </row>
    <row r="102" spans="2:13" s="11" customFormat="1" ht="28.9" customHeight="1" x14ac:dyDescent="0.2">
      <c r="B102" s="77"/>
      <c r="C102" s="78"/>
      <c r="D102" s="78"/>
      <c r="E102" s="79"/>
      <c r="F102" s="80"/>
      <c r="G102" s="78"/>
      <c r="H102" s="78"/>
      <c r="I102" s="78"/>
      <c r="J102" s="78"/>
      <c r="K102" s="78"/>
      <c r="L102" s="81"/>
    </row>
    <row r="103" spans="2:13" s="11" customFormat="1" ht="28.9" customHeight="1" x14ac:dyDescent="0.2">
      <c r="B103" s="77"/>
      <c r="C103" s="78"/>
      <c r="D103" s="78"/>
      <c r="E103" s="79"/>
      <c r="F103" s="80"/>
      <c r="G103" s="78"/>
      <c r="H103" s="78"/>
      <c r="I103" s="78"/>
      <c r="J103" s="78"/>
      <c r="K103" s="78"/>
      <c r="L103" s="81"/>
    </row>
    <row r="104" spans="2:13" s="11" customFormat="1" ht="28.9" customHeight="1" thickBot="1" x14ac:dyDescent="0.25">
      <c r="B104" s="69"/>
      <c r="C104" s="70"/>
      <c r="D104" s="70"/>
      <c r="E104" s="71"/>
      <c r="F104" s="72"/>
      <c r="G104" s="70"/>
      <c r="H104" s="70"/>
      <c r="I104" s="70"/>
      <c r="J104" s="70"/>
      <c r="K104" s="70"/>
      <c r="L104" s="73"/>
    </row>
    <row r="105" spans="2:13" s="11" customFormat="1" ht="16.899999999999999" customHeight="1" thickTop="1" x14ac:dyDescent="0.2"/>
    <row r="106" spans="2:13" s="11" customFormat="1" ht="17.45" customHeight="1" thickBot="1" x14ac:dyDescent="0.25">
      <c r="B106" s="74" t="s">
        <v>120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18"/>
    </row>
    <row r="107" spans="2:13" s="11" customFormat="1" ht="121.15" customHeight="1" thickBot="1" x14ac:dyDescent="0.25">
      <c r="B107" s="56" t="s">
        <v>121</v>
      </c>
      <c r="C107" s="57"/>
      <c r="D107" s="57"/>
      <c r="E107" s="57"/>
      <c r="F107" s="57"/>
      <c r="G107" s="57"/>
      <c r="H107" s="57"/>
      <c r="I107" s="57"/>
      <c r="J107" s="57"/>
      <c r="K107" s="57"/>
      <c r="L107" s="58"/>
    </row>
    <row r="108" spans="2:13" s="11" customFormat="1" ht="53.45" customHeight="1" thickBot="1" x14ac:dyDescent="0.25">
      <c r="B108" s="75" t="s">
        <v>122</v>
      </c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21"/>
    </row>
    <row r="109" spans="2:13" s="11" customFormat="1" ht="35.450000000000003" customHeight="1" thickBot="1" x14ac:dyDescent="0.25">
      <c r="B109" s="56" t="s">
        <v>123</v>
      </c>
      <c r="C109" s="57"/>
      <c r="D109" s="57"/>
      <c r="E109" s="57"/>
      <c r="F109" s="57"/>
      <c r="G109" s="58"/>
      <c r="H109" s="22"/>
      <c r="I109" s="22"/>
      <c r="J109" s="22"/>
      <c r="K109" s="22"/>
      <c r="L109" s="22"/>
      <c r="M109" s="22"/>
    </row>
    <row r="110" spans="2:13" s="11" customFormat="1" ht="41.45" customHeight="1" thickBot="1" x14ac:dyDescent="0.25">
      <c r="B110" s="65" t="s">
        <v>124</v>
      </c>
      <c r="C110" s="65"/>
      <c r="D110" s="65"/>
      <c r="E110" s="65"/>
      <c r="F110" s="65"/>
      <c r="G110" s="65"/>
      <c r="H110" s="65"/>
      <c r="I110" s="65"/>
      <c r="J110" s="65"/>
      <c r="K110" s="65"/>
      <c r="L110" s="65"/>
    </row>
    <row r="111" spans="2:13" s="11" customFormat="1" ht="41.45" customHeight="1" thickBot="1" x14ac:dyDescent="0.25">
      <c r="B111" s="66" t="s">
        <v>125</v>
      </c>
      <c r="C111" s="67"/>
      <c r="D111" s="67"/>
      <c r="E111" s="67"/>
      <c r="F111" s="67"/>
      <c r="G111" s="68"/>
      <c r="H111" s="23"/>
      <c r="I111" s="23"/>
      <c r="J111" s="23"/>
      <c r="K111" s="23"/>
      <c r="L111" s="23"/>
    </row>
    <row r="112" spans="2:13" s="11" customFormat="1" ht="58.5" customHeight="1" x14ac:dyDescent="0.2">
      <c r="B112" s="63" t="s">
        <v>126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16"/>
    </row>
    <row r="113" spans="2:13" s="11" customFormat="1" ht="2.65" customHeight="1" x14ac:dyDescent="0.2"/>
    <row r="114" spans="2:13" s="11" customFormat="1" ht="33.6" customHeight="1" x14ac:dyDescent="0.2">
      <c r="B114" s="63" t="s">
        <v>127</v>
      </c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16"/>
    </row>
    <row r="115" spans="2:13" s="11" customFormat="1" ht="13.15" customHeight="1" x14ac:dyDescent="0.2"/>
    <row r="116" spans="2:13" s="11" customFormat="1" ht="24" customHeight="1" thickBot="1" x14ac:dyDescent="0.25">
      <c r="B116" s="63" t="s">
        <v>128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16"/>
    </row>
    <row r="117" spans="2:13" s="11" customFormat="1" ht="16.149999999999999" customHeight="1" thickTop="1" thickBot="1" x14ac:dyDescent="0.25">
      <c r="B117" s="24"/>
      <c r="C117" s="62" t="s">
        <v>129</v>
      </c>
      <c r="D117" s="63"/>
      <c r="E117" s="63"/>
      <c r="F117" s="63"/>
      <c r="G117" s="22"/>
      <c r="H117" s="22"/>
      <c r="I117" s="22"/>
      <c r="J117" s="22"/>
      <c r="K117" s="22"/>
      <c r="L117" s="22"/>
      <c r="M117" s="22"/>
    </row>
    <row r="118" spans="2:13" s="11" customFormat="1" ht="16.149999999999999" customHeight="1" thickTop="1" thickBot="1" x14ac:dyDescent="0.25">
      <c r="B118" s="24"/>
      <c r="C118" s="62" t="s">
        <v>130</v>
      </c>
      <c r="D118" s="63"/>
      <c r="E118" s="63"/>
      <c r="F118" s="63"/>
      <c r="G118" s="22"/>
      <c r="H118" s="22"/>
      <c r="I118" s="22"/>
      <c r="J118" s="22"/>
      <c r="K118" s="22"/>
      <c r="L118" s="22"/>
      <c r="M118" s="22"/>
    </row>
    <row r="119" spans="2:13" s="11" customFormat="1" ht="16.149999999999999" customHeight="1" thickTop="1" thickBot="1" x14ac:dyDescent="0.25">
      <c r="B119" s="24"/>
      <c r="C119" s="62" t="s">
        <v>131</v>
      </c>
      <c r="D119" s="63"/>
      <c r="E119" s="63"/>
      <c r="F119" s="22"/>
      <c r="G119" s="22"/>
      <c r="H119" s="22"/>
      <c r="I119" s="22"/>
      <c r="J119" s="22"/>
      <c r="K119" s="22"/>
      <c r="L119" s="22"/>
      <c r="M119" s="22"/>
    </row>
    <row r="120" spans="2:13" s="11" customFormat="1" ht="16.149999999999999" customHeight="1" thickTop="1" thickBot="1" x14ac:dyDescent="0.25">
      <c r="B120" s="24"/>
      <c r="C120" s="62" t="s">
        <v>132</v>
      </c>
      <c r="D120" s="63"/>
      <c r="E120" s="63"/>
      <c r="F120" s="22"/>
      <c r="G120" s="22"/>
      <c r="H120" s="22"/>
      <c r="I120" s="22"/>
      <c r="J120" s="22"/>
      <c r="K120" s="22"/>
      <c r="L120" s="22"/>
      <c r="M120" s="22"/>
    </row>
    <row r="121" spans="2:13" s="11" customFormat="1" ht="16.149999999999999" customHeight="1" thickTop="1" thickBot="1" x14ac:dyDescent="0.25">
      <c r="B121" s="24"/>
      <c r="C121" s="62" t="s">
        <v>133</v>
      </c>
      <c r="D121" s="63"/>
      <c r="E121" s="63"/>
      <c r="F121" s="22"/>
      <c r="G121" s="22"/>
      <c r="H121" s="22"/>
      <c r="I121" s="22"/>
      <c r="J121" s="22"/>
      <c r="K121" s="22"/>
      <c r="L121" s="22"/>
      <c r="M121" s="22"/>
    </row>
    <row r="122" spans="2:13" s="11" customFormat="1" ht="16.149999999999999" customHeight="1" thickTop="1" thickBot="1" x14ac:dyDescent="0.25">
      <c r="B122" s="24"/>
      <c r="C122" s="62" t="s">
        <v>134</v>
      </c>
      <c r="D122" s="63"/>
      <c r="E122" s="63"/>
      <c r="F122" s="22"/>
      <c r="G122" s="22"/>
      <c r="H122" s="22"/>
      <c r="I122" s="22"/>
      <c r="J122" s="22"/>
      <c r="K122" s="22"/>
      <c r="L122" s="22"/>
      <c r="M122" s="22"/>
    </row>
    <row r="123" spans="2:13" s="11" customFormat="1" ht="16.149999999999999" customHeight="1" thickTop="1" thickBot="1" x14ac:dyDescent="0.25">
      <c r="B123" s="24"/>
      <c r="C123" s="62" t="s">
        <v>135</v>
      </c>
      <c r="D123" s="63"/>
      <c r="E123" s="63"/>
      <c r="F123" s="22"/>
      <c r="G123" s="22"/>
      <c r="H123" s="22"/>
      <c r="I123" s="22"/>
      <c r="J123" s="22"/>
      <c r="K123" s="22"/>
      <c r="L123" s="22"/>
      <c r="M123" s="22"/>
    </row>
    <row r="124" spans="2:13" s="11" customFormat="1" ht="17.45" customHeight="1" thickTop="1" x14ac:dyDescent="0.2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</row>
    <row r="125" spans="2:13" s="11" customFormat="1" ht="19.899999999999999" customHeight="1" thickBot="1" x14ac:dyDescent="0.25">
      <c r="B125" s="64" t="s">
        <v>136</v>
      </c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18"/>
    </row>
    <row r="126" spans="2:13" s="11" customFormat="1" ht="19.899999999999999" customHeight="1" thickBot="1" x14ac:dyDescent="0.25">
      <c r="B126" s="56" t="s">
        <v>137</v>
      </c>
      <c r="C126" s="57"/>
      <c r="D126" s="57"/>
      <c r="E126" s="57"/>
      <c r="F126" s="57"/>
      <c r="G126" s="57"/>
      <c r="H126" s="57"/>
      <c r="I126" s="57"/>
      <c r="J126" s="57"/>
      <c r="K126" s="58"/>
      <c r="L126" s="25"/>
      <c r="M126" s="25"/>
    </row>
    <row r="127" spans="2:13" s="11" customFormat="1" ht="19.899999999999999" customHeight="1" thickBot="1" x14ac:dyDescent="0.25">
      <c r="B127" s="56" t="s">
        <v>137</v>
      </c>
      <c r="C127" s="57"/>
      <c r="D127" s="57"/>
      <c r="E127" s="57"/>
      <c r="F127" s="57"/>
      <c r="G127" s="57"/>
      <c r="H127" s="57"/>
      <c r="I127" s="57"/>
      <c r="J127" s="57"/>
      <c r="K127" s="58"/>
      <c r="L127" s="25"/>
      <c r="M127" s="25"/>
    </row>
    <row r="128" spans="2:13" s="11" customFormat="1" ht="19.899999999999999" customHeight="1" thickBot="1" x14ac:dyDescent="0.25">
      <c r="B128" s="56" t="s">
        <v>137</v>
      </c>
      <c r="C128" s="57"/>
      <c r="D128" s="57"/>
      <c r="E128" s="57"/>
      <c r="F128" s="57"/>
      <c r="G128" s="57"/>
      <c r="H128" s="57"/>
      <c r="I128" s="57"/>
      <c r="J128" s="57"/>
      <c r="K128" s="58"/>
      <c r="L128" s="25"/>
      <c r="M128" s="25"/>
    </row>
    <row r="129" spans="2:13" s="11" customFormat="1" ht="19.899999999999999" customHeight="1" thickBot="1" x14ac:dyDescent="0.25">
      <c r="B129" s="56" t="s">
        <v>137</v>
      </c>
      <c r="C129" s="57"/>
      <c r="D129" s="57"/>
      <c r="E129" s="57"/>
      <c r="F129" s="57"/>
      <c r="G129" s="57"/>
      <c r="H129" s="57"/>
      <c r="I129" s="57"/>
      <c r="J129" s="57"/>
      <c r="K129" s="58"/>
      <c r="L129" s="25"/>
      <c r="M129" s="25"/>
    </row>
    <row r="130" spans="2:13" s="11" customFormat="1" ht="19.899999999999999" customHeight="1" thickBot="1" x14ac:dyDescent="0.25">
      <c r="B130" s="56" t="s">
        <v>137</v>
      </c>
      <c r="C130" s="57"/>
      <c r="D130" s="57"/>
      <c r="E130" s="57"/>
      <c r="F130" s="57"/>
      <c r="G130" s="57"/>
      <c r="H130" s="57"/>
      <c r="I130" s="57"/>
      <c r="J130" s="57"/>
      <c r="K130" s="58"/>
      <c r="L130" s="25"/>
      <c r="M130" s="25"/>
    </row>
    <row r="131" spans="2:13" s="11" customFormat="1" ht="19.899999999999999" customHeight="1" thickBot="1" x14ac:dyDescent="0.25">
      <c r="B131" s="56" t="s">
        <v>137</v>
      </c>
      <c r="C131" s="57"/>
      <c r="D131" s="57"/>
      <c r="E131" s="57"/>
      <c r="F131" s="57"/>
      <c r="G131" s="57"/>
      <c r="H131" s="57"/>
      <c r="I131" s="57"/>
      <c r="J131" s="57"/>
      <c r="K131" s="58"/>
      <c r="L131" s="25"/>
      <c r="M131" s="25"/>
    </row>
    <row r="132" spans="2:13" s="11" customFormat="1" ht="19.899999999999999" customHeight="1" thickBot="1" x14ac:dyDescent="0.25">
      <c r="B132" s="56" t="s">
        <v>137</v>
      </c>
      <c r="C132" s="57"/>
      <c r="D132" s="57"/>
      <c r="E132" s="57"/>
      <c r="F132" s="57"/>
      <c r="G132" s="57"/>
      <c r="H132" s="57"/>
      <c r="I132" s="57"/>
      <c r="J132" s="57"/>
      <c r="K132" s="58"/>
      <c r="L132" s="25"/>
      <c r="M132" s="25"/>
    </row>
    <row r="133" spans="2:13" s="11" customFormat="1" ht="21" customHeight="1" thickBot="1" x14ac:dyDescent="0.25">
      <c r="B133" s="56" t="s">
        <v>137</v>
      </c>
      <c r="C133" s="57"/>
      <c r="D133" s="57"/>
      <c r="E133" s="57"/>
      <c r="F133" s="57"/>
      <c r="G133" s="57"/>
      <c r="H133" s="57"/>
      <c r="I133" s="57"/>
      <c r="J133" s="57"/>
      <c r="K133" s="58"/>
      <c r="L133" s="25"/>
      <c r="M133" s="25"/>
    </row>
    <row r="134" spans="2:13" s="11" customFormat="1" ht="31.9" customHeight="1" x14ac:dyDescent="0.2">
      <c r="I134" s="13"/>
      <c r="J134" s="13"/>
    </row>
    <row r="135" spans="2:13" s="11" customFormat="1" ht="17.649999999999999" customHeight="1" x14ac:dyDescent="0.2">
      <c r="I135" s="26"/>
      <c r="J135" s="26"/>
    </row>
    <row r="136" spans="2:13" s="11" customFormat="1" ht="40.15" customHeight="1" x14ac:dyDescent="0.2">
      <c r="I136" s="59" t="s">
        <v>112</v>
      </c>
      <c r="J136" s="59"/>
    </row>
    <row r="137" spans="2:13" s="11" customFormat="1" ht="103.5" customHeight="1" x14ac:dyDescent="0.2">
      <c r="B137" s="60" t="s">
        <v>113</v>
      </c>
      <c r="C137" s="60"/>
      <c r="D137" s="60"/>
      <c r="E137" s="60"/>
      <c r="F137" s="60"/>
      <c r="G137" s="60"/>
      <c r="H137" s="60"/>
      <c r="I137" s="60"/>
      <c r="J137" s="60"/>
    </row>
    <row r="138" spans="2:13" s="27" customFormat="1" x14ac:dyDescent="0.2"/>
  </sheetData>
  <sheetProtection algorithmName="SHA-512" hashValue="06z6uEu9Ysp4q/kl61qTT4YW2mGj+yUODQqhlkSuOfwJvcAB2lUufIDwvRT2CP0UZbjM+1JVyw1MHSHPqnHq6g==" saltValue="rCfpMrxL9JfxKwOFK1wngw==" spinCount="100000" sheet="1" objects="1" scenarios="1"/>
  <mergeCells count="115">
    <mergeCell ref="L70:M70"/>
    <mergeCell ref="L71:M71"/>
    <mergeCell ref="L62:M62"/>
    <mergeCell ref="L63:M63"/>
    <mergeCell ref="L64:M64"/>
    <mergeCell ref="L65:M65"/>
    <mergeCell ref="L66:M66"/>
    <mergeCell ref="L46:M46"/>
    <mergeCell ref="L53:M53"/>
    <mergeCell ref="L54:M54"/>
    <mergeCell ref="L55:M55"/>
    <mergeCell ref="L56:M56"/>
    <mergeCell ref="L57:M57"/>
    <mergeCell ref="L58:M58"/>
    <mergeCell ref="H7:I10"/>
    <mergeCell ref="K7:L10"/>
    <mergeCell ref="L77:M77"/>
    <mergeCell ref="B15:I15"/>
    <mergeCell ref="B17:I17"/>
    <mergeCell ref="B19:I19"/>
    <mergeCell ref="B21:I21"/>
    <mergeCell ref="L72:M72"/>
    <mergeCell ref="L73:M73"/>
    <mergeCell ref="L74:M74"/>
    <mergeCell ref="L75:M75"/>
    <mergeCell ref="L76:M76"/>
    <mergeCell ref="L67:M67"/>
    <mergeCell ref="L68:M68"/>
    <mergeCell ref="L69:M69"/>
    <mergeCell ref="L59:M59"/>
    <mergeCell ref="L60:M60"/>
    <mergeCell ref="L61:M61"/>
    <mergeCell ref="B9:E11"/>
    <mergeCell ref="F102:L102"/>
    <mergeCell ref="F79:M79"/>
    <mergeCell ref="F80:M80"/>
    <mergeCell ref="F89:L89"/>
    <mergeCell ref="F90:L90"/>
    <mergeCell ref="F91:L91"/>
    <mergeCell ref="F92:L92"/>
    <mergeCell ref="F101:L101"/>
    <mergeCell ref="B82:L82"/>
    <mergeCell ref="B83:L83"/>
    <mergeCell ref="B85:L85"/>
    <mergeCell ref="B87:L87"/>
    <mergeCell ref="B93:E93"/>
    <mergeCell ref="F93:L93"/>
    <mergeCell ref="L30:M30"/>
    <mergeCell ref="L31:M31"/>
    <mergeCell ref="L35:M35"/>
    <mergeCell ref="L36:M36"/>
    <mergeCell ref="L40:M40"/>
    <mergeCell ref="L41:M41"/>
    <mergeCell ref="L45:M45"/>
    <mergeCell ref="L50:M50"/>
    <mergeCell ref="L51:M51"/>
    <mergeCell ref="I1:L1"/>
    <mergeCell ref="B2:E2"/>
    <mergeCell ref="B3:D3"/>
    <mergeCell ref="B4:E4"/>
    <mergeCell ref="B5:D5"/>
    <mergeCell ref="B100:E100"/>
    <mergeCell ref="B101:E101"/>
    <mergeCell ref="B102:E102"/>
    <mergeCell ref="B89:E89"/>
    <mergeCell ref="B90:E90"/>
    <mergeCell ref="B91:E91"/>
    <mergeCell ref="B92:E92"/>
    <mergeCell ref="F100:L100"/>
    <mergeCell ref="B23:L23"/>
    <mergeCell ref="B25:L25"/>
    <mergeCell ref="B28:K28"/>
    <mergeCell ref="B33:K33"/>
    <mergeCell ref="B38:K38"/>
    <mergeCell ref="B79:E79"/>
    <mergeCell ref="B80:E80"/>
    <mergeCell ref="B43:K43"/>
    <mergeCell ref="B48:K48"/>
    <mergeCell ref="E13:G13"/>
    <mergeCell ref="B6:E6"/>
    <mergeCell ref="B114:L114"/>
    <mergeCell ref="B104:E104"/>
    <mergeCell ref="F104:L104"/>
    <mergeCell ref="B106:L106"/>
    <mergeCell ref="B107:L107"/>
    <mergeCell ref="B108:L108"/>
    <mergeCell ref="B95:L95"/>
    <mergeCell ref="B96:L96"/>
    <mergeCell ref="B98:L98"/>
    <mergeCell ref="B103:E103"/>
    <mergeCell ref="F103:L103"/>
    <mergeCell ref="B132:K132"/>
    <mergeCell ref="B133:K133"/>
    <mergeCell ref="I136:J136"/>
    <mergeCell ref="B137:J137"/>
    <mergeCell ref="B26:L26"/>
    <mergeCell ref="B127:K127"/>
    <mergeCell ref="B128:K128"/>
    <mergeCell ref="B129:K129"/>
    <mergeCell ref="B130:K130"/>
    <mergeCell ref="B131:K131"/>
    <mergeCell ref="C121:E121"/>
    <mergeCell ref="C122:E122"/>
    <mergeCell ref="C123:E123"/>
    <mergeCell ref="B125:L125"/>
    <mergeCell ref="B126:K126"/>
    <mergeCell ref="B116:L116"/>
    <mergeCell ref="C117:F117"/>
    <mergeCell ref="C118:F118"/>
    <mergeCell ref="C119:E119"/>
    <mergeCell ref="C120:E120"/>
    <mergeCell ref="B109:G109"/>
    <mergeCell ref="B110:L110"/>
    <mergeCell ref="B111:G111"/>
    <mergeCell ref="B112:L112"/>
  </mergeCells>
  <pageMargins left="0.7" right="0.7" top="0.75" bottom="0.75" header="0.3" footer="0.3"/>
  <pageSetup paperSize="9" scale="90" orientation="landscape" r:id="rId1"/>
  <headerFooter alignWithMargins="0"/>
  <rowBreaks count="5" manualBreakCount="5">
    <brk id="27" max="12" man="1"/>
    <brk id="52" max="12" man="1"/>
    <brk id="88" max="12" man="1"/>
    <brk id="105" max="12" man="1"/>
    <brk id="123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A281-CEF8-4FB3-94A3-3D92213BDE96}">
  <sheetPr codeName="Arkusz2"/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138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139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139</v>
      </c>
      <c r="B3" s="36">
        <f>'Formularz ofertowy'!L78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140</v>
      </c>
      <c r="D4" s="39" t="s">
        <v>141</v>
      </c>
      <c r="E4" s="39" t="s">
        <v>142</v>
      </c>
      <c r="F4" s="39" t="s">
        <v>143</v>
      </c>
      <c r="G4" s="39" t="s">
        <v>144</v>
      </c>
      <c r="H4" s="39" t="s">
        <v>145</v>
      </c>
      <c r="I4" s="31"/>
    </row>
    <row r="5" spans="1:13" s="34" customFormat="1" x14ac:dyDescent="0.2">
      <c r="A5" s="32" t="s">
        <v>146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147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148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149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150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151</v>
      </c>
    </row>
    <row r="13" spans="1:13" x14ac:dyDescent="0.2">
      <c r="A13" s="51" t="s">
        <v>152</v>
      </c>
    </row>
    <row r="14" spans="1:13" x14ac:dyDescent="0.2">
      <c r="A14" s="53" t="s">
        <v>153</v>
      </c>
    </row>
  </sheetData>
  <sheetProtection password="9E62" sheet="1" objects="1" scenarios="1" deleteRows="0"/>
  <hyperlinks>
    <hyperlink ref="I12" r:id="rId1" xr:uid="{6D161758-E54E-4A59-9BB0-517EEEBD0652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Formularz ofertowy</vt:lpstr>
      <vt:lpstr>Excelblog.pl - Kwoty słownie</vt:lpstr>
      <vt:lpstr>'Formularz ofertowy'!Obszar_wydruku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dcterms:created xsi:type="dcterms:W3CDTF">2024-10-24T04:59:51Z</dcterms:created>
  <dcterms:modified xsi:type="dcterms:W3CDTF">2024-10-25T08:02:51Z</dcterms:modified>
</cp:coreProperties>
</file>