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90A23AD8-420A-4928-98C8-ECA13FED0F5D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68" i="1" l="1"/>
  <c r="I67" i="1"/>
  <c r="K67" i="1" s="1"/>
  <c r="L67" i="1" s="1"/>
  <c r="I66" i="1"/>
  <c r="I65" i="1"/>
  <c r="K65" i="1" s="1"/>
  <c r="I64" i="1"/>
  <c r="I63" i="1"/>
  <c r="K63" i="1" s="1"/>
  <c r="L63" i="1" s="1"/>
  <c r="I62" i="1"/>
  <c r="K62" i="1" s="1"/>
  <c r="I61" i="1"/>
  <c r="I60" i="1"/>
  <c r="I59" i="1"/>
  <c r="K59" i="1" s="1"/>
  <c r="L59" i="1" s="1"/>
  <c r="I58" i="1"/>
  <c r="I57" i="1"/>
  <c r="K57" i="1" s="1"/>
  <c r="I56" i="1"/>
  <c r="I55" i="1"/>
  <c r="K55" i="1" s="1"/>
  <c r="L55" i="1" s="1"/>
  <c r="I54" i="1"/>
  <c r="K54" i="1" s="1"/>
  <c r="I53" i="1"/>
  <c r="I52" i="1"/>
  <c r="I51" i="1"/>
  <c r="K51" i="1" s="1"/>
  <c r="L51" i="1" s="1"/>
  <c r="I50" i="1"/>
  <c r="I49" i="1"/>
  <c r="K49" i="1" s="1"/>
  <c r="I48" i="1"/>
  <c r="K48" i="1" s="1"/>
  <c r="L48" i="1" s="1"/>
  <c r="I47" i="1"/>
  <c r="K47" i="1" s="1"/>
  <c r="L47" i="1" s="1"/>
  <c r="I46" i="1"/>
  <c r="K46" i="1" s="1"/>
  <c r="I45" i="1"/>
  <c r="I44" i="1"/>
  <c r="I43" i="1"/>
  <c r="K43" i="1" s="1"/>
  <c r="L43" i="1" s="1"/>
  <c r="I40" i="1"/>
  <c r="I35" i="1"/>
  <c r="K35" i="1" s="1"/>
  <c r="I30" i="1"/>
  <c r="F70" i="1" l="1"/>
  <c r="K30" i="1"/>
  <c r="K56" i="1"/>
  <c r="L56" i="1" s="1"/>
  <c r="K64" i="1"/>
  <c r="L64" i="1" s="1"/>
  <c r="L30" i="1"/>
  <c r="L35" i="1"/>
  <c r="K44" i="1"/>
  <c r="L44" i="1" s="1"/>
  <c r="L49" i="1"/>
  <c r="K52" i="1"/>
  <c r="L52" i="1" s="1"/>
  <c r="L57" i="1"/>
  <c r="K60" i="1"/>
  <c r="L60" i="1" s="1"/>
  <c r="L65" i="1"/>
  <c r="K68" i="1"/>
  <c r="L68" i="1" s="1"/>
  <c r="L46" i="1"/>
  <c r="L54" i="1"/>
  <c r="L62" i="1"/>
  <c r="K40" i="1"/>
  <c r="L40" i="1" s="1"/>
  <c r="K50" i="1"/>
  <c r="L50" i="1" s="1"/>
  <c r="K58" i="1"/>
  <c r="L58" i="1" s="1"/>
  <c r="K66" i="1"/>
  <c r="L66" i="1" s="1"/>
  <c r="K45" i="1"/>
  <c r="L45" i="1" s="1"/>
  <c r="K53" i="1"/>
  <c r="L53" i="1" s="1"/>
  <c r="K61" i="1"/>
  <c r="L61" i="1" s="1"/>
  <c r="F71" i="1" l="1"/>
  <c r="B24" i="1" l="1"/>
  <c r="L69" i="1"/>
  <c r="B3" i="2" s="1"/>
  <c r="G5" i="2" l="1"/>
  <c r="H5" i="2"/>
  <c r="E5" i="2"/>
  <c r="E6" i="2" s="1"/>
  <c r="C6" i="2"/>
  <c r="G6" i="2"/>
  <c r="D5" i="2"/>
  <c r="D6" i="2" s="1"/>
  <c r="F5" i="2"/>
  <c r="F6" i="2" s="1"/>
  <c r="H6" i="2"/>
  <c r="B10" i="2" s="1"/>
  <c r="B73" i="1" s="1"/>
  <c r="B9" i="2" l="1"/>
  <c r="B8" i="2"/>
</calcChain>
</file>

<file path=xl/sharedStrings.xml><?xml version="1.0" encoding="utf-8"?>
<sst xmlns="http://schemas.openxmlformats.org/spreadsheetml/2006/main" count="230" uniqueCount="159">
  <si>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</si>
  <si>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</si>
  <si>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</si>
  <si>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</si>
  <si>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</si>
  <si>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</si>
  <si>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</si>
  <si>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</si>
  <si>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</si>
  <si>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</si>
  <si>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</si>
  <si>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</si>
  <si>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</si>
  <si>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</si>
  <si>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</si>
  <si>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59</t>
  </si>
  <si>
    <t>WYK-TAL40</t>
  </si>
  <si>
    <t>Zdarcie pokrywy na talerzach 40 cm x 40 cm</t>
  </si>
  <si>
    <t>TSZT</t>
  </si>
  <si>
    <t xml:space="preserve"> 75</t>
  </si>
  <si>
    <t>WYK-PASCP</t>
  </si>
  <si>
    <t>Wyorywanie bruzd pługiem leśnym pod okapem</t>
  </si>
  <si>
    <t>KMTR</t>
  </si>
  <si>
    <t xml:space="preserve"> 79</t>
  </si>
  <si>
    <t>WYK-P5GCP</t>
  </si>
  <si>
    <t>Wyorywanie bruzd pługiem leśnym z pogłębiaczem na pow. do 0,5 ha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</si>
  <si>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</si>
  <si>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</si>
  <si>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</si>
  <si>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</si>
  <si>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</si>
  <si>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</si>
  <si>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</si>
  <si>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</si>
  <si>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</si>
  <si>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</si>
  <si>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</si>
  <si>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</si>
  <si>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</si>
  <si>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</si>
  <si>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</si>
  <si>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</si>
  <si>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</si>
  <si>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</si>
  <si>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HA</t>
  </si>
  <si>
    <t>123</t>
  </si>
  <si>
    <t>KOSZ UB</t>
  </si>
  <si>
    <t>Wykaszanie chwastów w uprawach i usuwanie zbędnych nalotów - stopień trudności III i IV</t>
  </si>
  <si>
    <t>127</t>
  </si>
  <si>
    <t>CW-W</t>
  </si>
  <si>
    <t>Czyszczenia wczesne</t>
  </si>
  <si>
    <t>131</t>
  </si>
  <si>
    <t>CP-W</t>
  </si>
  <si>
    <t>Czyszczenia późne</t>
  </si>
  <si>
    <t>144</t>
  </si>
  <si>
    <t>GRODZ-SRN</t>
  </si>
  <si>
    <t>Grodzenie upraw przed zwierzyną siatką rozbiórkową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</si>
  <si>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</si>
  <si>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</si>
  <si>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</si>
  <si>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</si>
  <si>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</si>
  <si>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</si>
  <si>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</si>
  <si>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</si>
  <si>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</si>
  <si>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</si>
  <si>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</si>
  <si>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</si>
  <si>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161</t>
  </si>
  <si>
    <t>SZUK-OWA2</t>
  </si>
  <si>
    <t>Próbne poszukiwania owadów w ściole metodą dwóch drzew próbnych</t>
  </si>
  <si>
    <t>162</t>
  </si>
  <si>
    <t>ZW-ZRĘB</t>
  </si>
  <si>
    <t>Zwalczanie mechaniczne szkodników wtórnych poprzez zrębkowanie</t>
  </si>
  <si>
    <t>167</t>
  </si>
  <si>
    <t>ZAW-BUD</t>
  </si>
  <si>
    <t>Wywieszanie nowych budek lęgowych i schronów dla nietoperzy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</si>
  <si>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</si>
  <si>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</si>
  <si>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</si>
  <si>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</si>
  <si>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</si>
  <si>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</si>
  <si>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</si>
  <si>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</si>
  <si>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</si>
  <si>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</si>
  <si>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</si>
  <si>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</si>
  <si>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</si>
  <si>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</si>
  <si>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</si>
  <si>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</si>
  <si>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</si>
  <si>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</si>
  <si>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</si>
  <si>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</si>
  <si>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</si>
  <si>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</si>
  <si>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</si>
  <si>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</si>
  <si>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</si>
  <si>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</si>
  <si>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</si>
  <si>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</si>
  <si>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</si>
  <si>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</si>
  <si>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</si>
  <si>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7 tego zamówienia: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</si>
  <si>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</si>
  <si>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</si>
  <si>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</si>
  <si>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</si>
  <si>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</si>
  <si>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</si>
  <si>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</si>
  <si>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</si>
  <si>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</si>
  <si>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</si>
  <si>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</si>
  <si>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</si>
  <si>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</si>
  <si>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</si>
  <si>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</si>
  <si>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</si>
  <si>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</si>
  <si>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</si>
  <si>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</si>
  <si>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</si>
  <si>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</si>
  <si>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</si>
  <si>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</si>
  <si>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</si>
  <si>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</si>
  <si>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</si>
  <si>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</si>
  <si>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</si>
  <si>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</si>
  <si>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</si>
  <si>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</si>
  <si>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</si>
  <si>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</si>
  <si>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</si>
  <si>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</si>
  <si>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</si>
  <si>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</si>
  <si>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</si>
  <si>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</si>
  <si>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</si>
  <si>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</si>
  <si>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</si>
  <si>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</si>
  <si>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</si>
  <si>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</si>
  <si>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</si>
  <si>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</si>
  <si>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</si>
  <si>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Leśnictwo Bzowo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</si>
</sst>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sz val="9"/>
      <color theme="0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4" fontId="24" fillId="2" borderId="0" xfId="0" applyNumberFormat="1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8" fillId="2" borderId="0" xfId="0" applyFont="1" applyFill="1" applyAlignment="1" applyProtection="1">
      <alignment horizontal="left" vertical="center" wrapText="1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17" fillId="2" borderId="3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top" wrapText="1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36" xfId="0" applyFont="1" applyFill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left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49" fontId="9" fillId="2" borderId="0" xfId="0" applyNumberFormat="1" applyFont="1" applyFill="1" applyAlignment="1" applyProtection="1">
      <alignment horizontal="center" vertical="top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top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center" vertical="top" wrapText="1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25" fillId="2" borderId="4" xfId="0" applyNumberFormat="1" applyFont="1" applyFill="1" applyBorder="1" applyAlignment="1">
      <alignment horizontal="right" vertical="center"/>
    </xf>
    <xf numFmtId="49" fontId="25" fillId="2" borderId="5" xfId="0" applyNumberFormat="1" applyFont="1" applyFill="1" applyBorder="1" applyAlignment="1">
      <alignment horizontal="right" vertical="center"/>
    </xf>
    <xf numFmtId="49" fontId="25" fillId="2" borderId="6" xfId="0" applyNumberFormat="1" applyFont="1" applyFill="1" applyBorder="1" applyAlignment="1">
      <alignment horizontal="right" vertical="center"/>
    </xf>
    <xf numFmtId="0" fontId="14" fillId="2" borderId="16" xfId="0" applyFont="1" applyFill="1" applyBorder="1" applyAlignment="1" applyProtection="1">
      <alignment horizontal="left" vertical="center"/>
    </xf>
    <xf numFmtId="0" fontId="14" fillId="2" borderId="17" xfId="0" applyFont="1" applyFill="1" applyBorder="1" applyAlignment="1" applyProtection="1">
      <alignment horizontal="left" vertical="center"/>
    </xf>
    <xf numFmtId="0" fontId="14" fillId="2" borderId="18" xfId="0" applyFont="1" applyFill="1" applyBorder="1" applyAlignment="1" applyProtection="1">
      <alignment horizontal="left" vertical="center"/>
    </xf>
  </cellXfs>
  <cellStyles count="3">
    <cellStyle name="Hiperłącze 2" xfId="2" xr:uid="{0D6D3692-992B-45D8-888E-54803D7A3658}"/>
    <cellStyle name="Normalny" xfId="0" builtinId="0"/>
    <cellStyle name="Normalny 2" xfId="1" xr:uid="{3943B690-14B7-451E-BB02-FF4FAACE45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30"/>
  <sheetViews>
    <sheetView tabSelected="1" zoomScale="85" zoomScaleNormal="85" workbookViewId="0">
      <selection activeCell="G7" sqref="G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" customFormat="1" ht="5.25" customHeight="1" x14ac:dyDescent="0.2"/>
    <row r="2" spans="2:14" s="11" customFormat="1" ht="17.100000000000001" customHeight="1" thickBot="1" x14ac:dyDescent="0.25">
      <c r="I2" s="69" t="s">
        <v>102</v>
      </c>
      <c r="J2" s="69"/>
      <c r="K2" s="69"/>
      <c r="L2" s="69"/>
      <c r="M2" s="12"/>
      <c r="N2" s="12"/>
    </row>
    <row r="3" spans="2:14" s="11" customFormat="1" ht="58.15" customHeight="1" thickBot="1" x14ac:dyDescent="0.25">
      <c r="B3" s="129"/>
      <c r="C3" s="130"/>
      <c r="D3" s="130"/>
      <c r="E3" s="131"/>
    </row>
    <row r="4" spans="2:14" s="11" customFormat="1" ht="2.65" customHeight="1" thickBot="1" x14ac:dyDescent="0.25">
      <c r="B4" s="132"/>
      <c r="C4" s="132"/>
      <c r="D4" s="132"/>
      <c r="E4" s="13"/>
    </row>
    <row r="5" spans="2:14" s="11" customFormat="1" ht="60" customHeight="1" thickBot="1" x14ac:dyDescent="0.25">
      <c r="B5" s="129"/>
      <c r="C5" s="130"/>
      <c r="D5" s="130"/>
      <c r="E5" s="131"/>
    </row>
    <row r="6" spans="2:14" s="11" customFormat="1" ht="2.65" customHeight="1" thickBot="1" x14ac:dyDescent="0.25">
      <c r="B6" s="132"/>
      <c r="C6" s="132"/>
      <c r="D6" s="132"/>
      <c r="E6" s="13"/>
    </row>
    <row r="7" spans="2:14" s="11" customFormat="1" ht="58.9" customHeight="1" thickBot="1" x14ac:dyDescent="0.25">
      <c r="B7" s="129"/>
      <c r="C7" s="130"/>
      <c r="D7" s="130"/>
      <c r="E7" s="131"/>
    </row>
    <row r="8" spans="2:14" s="11" customFormat="1" ht="5.25" customHeight="1" x14ac:dyDescent="0.2">
      <c r="B8" s="14"/>
      <c r="C8" s="14"/>
      <c r="D8" s="14"/>
      <c r="H8" s="70"/>
      <c r="I8" s="71"/>
      <c r="K8" s="76"/>
      <c r="L8" s="77"/>
    </row>
    <row r="9" spans="2:14" s="11" customFormat="1" ht="4.1500000000000004" customHeight="1" x14ac:dyDescent="0.2">
      <c r="H9" s="72"/>
      <c r="I9" s="73"/>
      <c r="K9" s="78"/>
      <c r="L9" s="79"/>
    </row>
    <row r="10" spans="2:14" s="11" customFormat="1" ht="6.95" customHeight="1" x14ac:dyDescent="0.2">
      <c r="B10" s="82" t="s">
        <v>118</v>
      </c>
      <c r="C10" s="82"/>
      <c r="D10" s="82"/>
      <c r="E10" s="82"/>
      <c r="H10" s="72"/>
      <c r="I10" s="73"/>
      <c r="K10" s="78"/>
      <c r="L10" s="79"/>
    </row>
    <row r="11" spans="2:14" s="11" customFormat="1" ht="12.4" customHeight="1" thickBot="1" x14ac:dyDescent="0.25">
      <c r="B11" s="82"/>
      <c r="C11" s="82"/>
      <c r="D11" s="82"/>
      <c r="E11" s="82"/>
      <c r="G11" s="15" t="s">
        <v>103</v>
      </c>
      <c r="H11" s="74"/>
      <c r="I11" s="75"/>
      <c r="J11" s="15" t="s">
        <v>119</v>
      </c>
      <c r="K11" s="80"/>
      <c r="L11" s="81"/>
      <c r="M11" s="15"/>
    </row>
    <row r="12" spans="2:14" s="11" customFormat="1" ht="7.9" customHeight="1" x14ac:dyDescent="0.2">
      <c r="B12" s="82"/>
      <c r="C12" s="82"/>
      <c r="D12" s="82"/>
      <c r="E12" s="82"/>
      <c r="G12" s="15"/>
      <c r="H12" s="15"/>
      <c r="I12" s="15"/>
      <c r="J12" s="15"/>
      <c r="K12" s="15"/>
      <c r="L12" s="15"/>
      <c r="M12" s="15"/>
    </row>
    <row r="13" spans="2:14" s="1" customFormat="1" ht="20.25" customHeight="1" x14ac:dyDescent="0.2"/>
    <row r="14" spans="2:14" s="1" customFormat="1" ht="24" customHeight="1" x14ac:dyDescent="0.2">
      <c r="E14" s="118" t="s">
        <v>104</v>
      </c>
      <c r="F14" s="118"/>
      <c r="G14" s="118"/>
    </row>
    <row r="15" spans="2:14" s="1" customFormat="1" ht="20.85" customHeight="1" x14ac:dyDescent="0.2">
      <c r="B15" s="113" t="s">
        <v>105</v>
      </c>
      <c r="C15" s="113"/>
      <c r="D15" s="113"/>
      <c r="E15" s="113"/>
      <c r="F15" s="113"/>
      <c r="G15" s="113"/>
      <c r="H15" s="113"/>
      <c r="I15" s="113"/>
    </row>
    <row r="16" spans="2:14" s="1" customFormat="1" ht="2.65" customHeight="1" x14ac:dyDescent="0.2"/>
    <row r="17" spans="2:13" s="1" customFormat="1" ht="20.85" customHeight="1" x14ac:dyDescent="0.2">
      <c r="B17" s="113" t="s">
        <v>106</v>
      </c>
      <c r="C17" s="113"/>
      <c r="D17" s="113"/>
      <c r="E17" s="113"/>
      <c r="F17" s="113"/>
      <c r="G17" s="113"/>
      <c r="H17" s="113"/>
      <c r="I17" s="113"/>
    </row>
    <row r="18" spans="2:13" s="1" customFormat="1" ht="2.65" customHeight="1" x14ac:dyDescent="0.2"/>
    <row r="19" spans="2:13" s="1" customFormat="1" ht="20.85" customHeight="1" x14ac:dyDescent="0.2">
      <c r="B19" s="113" t="s">
        <v>107</v>
      </c>
      <c r="C19" s="113"/>
      <c r="D19" s="113"/>
      <c r="E19" s="113"/>
      <c r="F19" s="113"/>
      <c r="G19" s="113"/>
      <c r="H19" s="113"/>
      <c r="I19" s="113"/>
    </row>
    <row r="20" spans="2:13" s="1" customFormat="1" ht="2.65" customHeight="1" x14ac:dyDescent="0.2"/>
    <row r="21" spans="2:13" s="1" customFormat="1" ht="20.85" customHeight="1" x14ac:dyDescent="0.2">
      <c r="B21" s="113" t="s">
        <v>108</v>
      </c>
      <c r="C21" s="113"/>
      <c r="D21" s="113"/>
      <c r="E21" s="113"/>
      <c r="F21" s="113"/>
      <c r="G21" s="113"/>
      <c r="H21" s="113"/>
      <c r="I21" s="113"/>
    </row>
    <row r="22" spans="2:13" s="1" customFormat="1" ht="50.1" customHeight="1" x14ac:dyDescent="0.2">
      <c r="B22" s="110" t="s">
        <v>109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</row>
    <row r="23" spans="2:13" s="1" customFormat="1" ht="2.65" customHeight="1" x14ac:dyDescent="0.2"/>
    <row r="24" spans="2:13" s="1" customFormat="1" ht="50.1" customHeight="1" x14ac:dyDescent="0.2">
      <c r="B24" s="111" t="str">
        <f xml:space="preserve"> "1.  Za wykonanie przedmiotu zamówienia w tym Pakiecie oferujemy następujące wynagrodzenie brutto: " &amp; TEXT(F71,"#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</row>
    <row r="25" spans="2:13" s="1" customFormat="1" ht="28.7" customHeight="1" x14ac:dyDescent="0.25">
      <c r="B25" s="55" t="s">
        <v>158</v>
      </c>
    </row>
    <row r="26" spans="2:13" s="1" customFormat="1" ht="3.2" customHeight="1" x14ac:dyDescent="0.2"/>
    <row r="27" spans="2:13" s="1" customFormat="1" ht="18.2" customHeight="1" x14ac:dyDescent="0.2">
      <c r="B27" s="113" t="s">
        <v>110</v>
      </c>
      <c r="C27" s="113"/>
      <c r="D27" s="113"/>
      <c r="E27" s="113"/>
      <c r="F27" s="113"/>
      <c r="G27" s="113"/>
      <c r="H27" s="113"/>
      <c r="I27" s="113"/>
      <c r="J27" s="113"/>
      <c r="K27" s="113"/>
    </row>
    <row r="28" spans="2:13" s="1" customFormat="1" ht="5.25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3" t="s">
        <v>10</v>
      </c>
      <c r="M29" s="133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1641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119">
        <f>ROUND(I30+ K30,2)</f>
        <v>0</v>
      </c>
      <c r="M30" s="120"/>
    </row>
    <row r="31" spans="2:13" s="1" customFormat="1" ht="3.2" customHeight="1" x14ac:dyDescent="0.2"/>
    <row r="32" spans="2:13" s="1" customFormat="1" ht="18.2" customHeight="1" x14ac:dyDescent="0.2">
      <c r="B32" s="113" t="s">
        <v>111</v>
      </c>
      <c r="C32" s="113"/>
      <c r="D32" s="113"/>
      <c r="E32" s="113"/>
      <c r="F32" s="113"/>
      <c r="G32" s="113"/>
      <c r="H32" s="113"/>
      <c r="I32" s="113"/>
      <c r="J32" s="113"/>
      <c r="K32" s="113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33" t="s">
        <v>10</v>
      </c>
      <c r="M34" s="133"/>
    </row>
    <row r="35" spans="2:13" s="1" customFormat="1" ht="19.7" customHeight="1" x14ac:dyDescent="0.2">
      <c r="B35" s="5">
        <v>2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268</v>
      </c>
      <c r="H35" s="10">
        <v>0</v>
      </c>
      <c r="I35" s="9">
        <f>ROUND(G35* H35,2)</f>
        <v>0</v>
      </c>
      <c r="J35" s="5">
        <v>8</v>
      </c>
      <c r="K35" s="9">
        <f>ROUND(I35* J35/100,2)</f>
        <v>0</v>
      </c>
      <c r="L35" s="119">
        <f>ROUND(I35+ K35,2)</f>
        <v>0</v>
      </c>
      <c r="M35" s="120"/>
    </row>
    <row r="36" spans="2:13" s="1" customFormat="1" ht="3.2" customHeight="1" x14ac:dyDescent="0.2"/>
    <row r="37" spans="2:13" s="1" customFormat="1" ht="18.2" customHeight="1" x14ac:dyDescent="0.2">
      <c r="B37" s="113" t="s">
        <v>112</v>
      </c>
      <c r="C37" s="113"/>
      <c r="D37" s="113"/>
      <c r="E37" s="113"/>
      <c r="F37" s="113"/>
      <c r="G37" s="113"/>
      <c r="H37" s="113"/>
      <c r="I37" s="113"/>
      <c r="J37" s="113"/>
      <c r="K37" s="113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33" t="s">
        <v>10</v>
      </c>
      <c r="M39" s="133"/>
    </row>
    <row r="40" spans="2:13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200</v>
      </c>
      <c r="H40" s="10">
        <v>0</v>
      </c>
      <c r="I40" s="9">
        <f>ROUND(G40* H40,2)</f>
        <v>0</v>
      </c>
      <c r="J40" s="5">
        <v>8</v>
      </c>
      <c r="K40" s="9">
        <f>ROUND(I40* J40/100,2)</f>
        <v>0</v>
      </c>
      <c r="L40" s="119">
        <f>ROUND(I40+ K40,2)</f>
        <v>0</v>
      </c>
      <c r="M40" s="120"/>
    </row>
    <row r="41" spans="2:13" s="1" customFormat="1" ht="9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33" t="s">
        <v>10</v>
      </c>
      <c r="M42" s="133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18</v>
      </c>
      <c r="G43" s="8">
        <v>3</v>
      </c>
      <c r="H43" s="10">
        <v>0</v>
      </c>
      <c r="I43" s="9">
        <f t="shared" ref="I43:I68" si="0">ROUND(G43* H43,2)</f>
        <v>0</v>
      </c>
      <c r="J43" s="5">
        <v>8</v>
      </c>
      <c r="K43" s="9">
        <f t="shared" ref="K43:K68" si="1">ROUND(I43* J43/100,2)</f>
        <v>0</v>
      </c>
      <c r="L43" s="119">
        <f t="shared" ref="L43:L68" si="2">ROUND(I43+ K43,2)</f>
        <v>0</v>
      </c>
      <c r="M43" s="120"/>
    </row>
    <row r="44" spans="2:13" s="1" customFormat="1" ht="19.7" customHeight="1" x14ac:dyDescent="0.2">
      <c r="B44" s="5">
        <v>5</v>
      </c>
      <c r="C44" s="6" t="s">
        <v>19</v>
      </c>
      <c r="D44" s="6" t="s">
        <v>20</v>
      </c>
      <c r="E44" s="7" t="s">
        <v>21</v>
      </c>
      <c r="F44" s="6" t="s">
        <v>22</v>
      </c>
      <c r="G44" s="8">
        <v>2.84</v>
      </c>
      <c r="H44" s="10">
        <v>0</v>
      </c>
      <c r="I44" s="9">
        <f t="shared" si="0"/>
        <v>0</v>
      </c>
      <c r="J44" s="5">
        <v>8</v>
      </c>
      <c r="K44" s="9">
        <f t="shared" si="1"/>
        <v>0</v>
      </c>
      <c r="L44" s="119">
        <f t="shared" si="2"/>
        <v>0</v>
      </c>
      <c r="M44" s="120"/>
    </row>
    <row r="45" spans="2:13" s="1" customFormat="1" ht="28.7" customHeight="1" x14ac:dyDescent="0.2">
      <c r="B45" s="5">
        <v>6</v>
      </c>
      <c r="C45" s="6" t="s">
        <v>23</v>
      </c>
      <c r="D45" s="6" t="s">
        <v>24</v>
      </c>
      <c r="E45" s="7" t="s">
        <v>25</v>
      </c>
      <c r="F45" s="6" t="s">
        <v>22</v>
      </c>
      <c r="G45" s="8">
        <v>9.8000000000000007</v>
      </c>
      <c r="H45" s="10">
        <v>0</v>
      </c>
      <c r="I45" s="9">
        <f t="shared" si="0"/>
        <v>0</v>
      </c>
      <c r="J45" s="5">
        <v>8</v>
      </c>
      <c r="K45" s="9">
        <f t="shared" si="1"/>
        <v>0</v>
      </c>
      <c r="L45" s="119">
        <f t="shared" si="2"/>
        <v>0</v>
      </c>
      <c r="M45" s="120"/>
    </row>
    <row r="46" spans="2:13" s="1" customFormat="1" ht="19.7" customHeight="1" x14ac:dyDescent="0.2">
      <c r="B46" s="5">
        <v>7</v>
      </c>
      <c r="C46" s="6" t="s">
        <v>26</v>
      </c>
      <c r="D46" s="6" t="s">
        <v>27</v>
      </c>
      <c r="E46" s="7" t="s">
        <v>28</v>
      </c>
      <c r="F46" s="6" t="s">
        <v>18</v>
      </c>
      <c r="G46" s="8">
        <v>20.29</v>
      </c>
      <c r="H46" s="10">
        <v>0</v>
      </c>
      <c r="I46" s="9">
        <f t="shared" si="0"/>
        <v>0</v>
      </c>
      <c r="J46" s="5">
        <v>8</v>
      </c>
      <c r="K46" s="9">
        <f t="shared" si="1"/>
        <v>0</v>
      </c>
      <c r="L46" s="119">
        <f t="shared" si="2"/>
        <v>0</v>
      </c>
      <c r="M46" s="120"/>
    </row>
    <row r="47" spans="2:13" s="1" customFormat="1" ht="19.7" customHeight="1" x14ac:dyDescent="0.2">
      <c r="B47" s="5">
        <v>8</v>
      </c>
      <c r="C47" s="6" t="s">
        <v>29</v>
      </c>
      <c r="D47" s="6" t="s">
        <v>30</v>
      </c>
      <c r="E47" s="7" t="s">
        <v>31</v>
      </c>
      <c r="F47" s="6" t="s">
        <v>18</v>
      </c>
      <c r="G47" s="8">
        <v>15.13</v>
      </c>
      <c r="H47" s="10">
        <v>0</v>
      </c>
      <c r="I47" s="9">
        <f t="shared" si="0"/>
        <v>0</v>
      </c>
      <c r="J47" s="5">
        <v>8</v>
      </c>
      <c r="K47" s="9">
        <f t="shared" si="1"/>
        <v>0</v>
      </c>
      <c r="L47" s="119">
        <f t="shared" si="2"/>
        <v>0</v>
      </c>
      <c r="M47" s="120"/>
    </row>
    <row r="48" spans="2:13" s="1" customFormat="1" ht="28.7" customHeight="1" x14ac:dyDescent="0.2">
      <c r="B48" s="5">
        <v>9</v>
      </c>
      <c r="C48" s="6" t="s">
        <v>32</v>
      </c>
      <c r="D48" s="6" t="s">
        <v>33</v>
      </c>
      <c r="E48" s="7" t="s">
        <v>34</v>
      </c>
      <c r="F48" s="6" t="s">
        <v>18</v>
      </c>
      <c r="G48" s="8">
        <v>3</v>
      </c>
      <c r="H48" s="10">
        <v>0</v>
      </c>
      <c r="I48" s="9">
        <f t="shared" si="0"/>
        <v>0</v>
      </c>
      <c r="J48" s="5">
        <v>8</v>
      </c>
      <c r="K48" s="9">
        <f t="shared" si="1"/>
        <v>0</v>
      </c>
      <c r="L48" s="119">
        <f t="shared" si="2"/>
        <v>0</v>
      </c>
      <c r="M48" s="120"/>
    </row>
    <row r="49" spans="2:13" s="1" customFormat="1" ht="19.7" customHeight="1" x14ac:dyDescent="0.2">
      <c r="B49" s="5">
        <v>10</v>
      </c>
      <c r="C49" s="6" t="s">
        <v>35</v>
      </c>
      <c r="D49" s="6" t="s">
        <v>36</v>
      </c>
      <c r="E49" s="7" t="s">
        <v>37</v>
      </c>
      <c r="F49" s="6" t="s">
        <v>18</v>
      </c>
      <c r="G49" s="8">
        <v>4.8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119">
        <f t="shared" si="2"/>
        <v>0</v>
      </c>
      <c r="M49" s="120"/>
    </row>
    <row r="50" spans="2:13" s="1" customFormat="1" ht="19.7" customHeight="1" x14ac:dyDescent="0.2">
      <c r="B50" s="5">
        <v>11</v>
      </c>
      <c r="C50" s="6" t="s">
        <v>38</v>
      </c>
      <c r="D50" s="6" t="s">
        <v>39</v>
      </c>
      <c r="E50" s="7" t="s">
        <v>40</v>
      </c>
      <c r="F50" s="6" t="s">
        <v>18</v>
      </c>
      <c r="G50" s="8">
        <v>33.82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119">
        <f t="shared" si="2"/>
        <v>0</v>
      </c>
      <c r="M50" s="120"/>
    </row>
    <row r="51" spans="2:13" s="1" customFormat="1" ht="28.7" customHeight="1" x14ac:dyDescent="0.2">
      <c r="B51" s="5">
        <v>12</v>
      </c>
      <c r="C51" s="6" t="s">
        <v>41</v>
      </c>
      <c r="D51" s="6" t="s">
        <v>42</v>
      </c>
      <c r="E51" s="7" t="s">
        <v>43</v>
      </c>
      <c r="F51" s="6" t="s">
        <v>44</v>
      </c>
      <c r="G51" s="8">
        <v>4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19">
        <f t="shared" si="2"/>
        <v>0</v>
      </c>
      <c r="M51" s="120"/>
    </row>
    <row r="52" spans="2:13" s="1" customFormat="1" ht="28.7" customHeight="1" x14ac:dyDescent="0.2">
      <c r="B52" s="5">
        <v>13</v>
      </c>
      <c r="C52" s="6" t="s">
        <v>45</v>
      </c>
      <c r="D52" s="6" t="s">
        <v>46</v>
      </c>
      <c r="E52" s="7" t="s">
        <v>47</v>
      </c>
      <c r="F52" s="6" t="s">
        <v>44</v>
      </c>
      <c r="G52" s="8">
        <v>3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19">
        <f t="shared" si="2"/>
        <v>0</v>
      </c>
      <c r="M52" s="120"/>
    </row>
    <row r="53" spans="2:13" s="1" customFormat="1" ht="19.7" customHeight="1" x14ac:dyDescent="0.2">
      <c r="B53" s="5">
        <v>14</v>
      </c>
      <c r="C53" s="6" t="s">
        <v>48</v>
      </c>
      <c r="D53" s="6" t="s">
        <v>49</v>
      </c>
      <c r="E53" s="7" t="s">
        <v>50</v>
      </c>
      <c r="F53" s="6" t="s">
        <v>44</v>
      </c>
      <c r="G53" s="8">
        <v>1.86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19">
        <f t="shared" si="2"/>
        <v>0</v>
      </c>
      <c r="M53" s="120"/>
    </row>
    <row r="54" spans="2:13" s="1" customFormat="1" ht="19.7" customHeight="1" x14ac:dyDescent="0.2">
      <c r="B54" s="5">
        <v>15</v>
      </c>
      <c r="C54" s="6" t="s">
        <v>51</v>
      </c>
      <c r="D54" s="6" t="s">
        <v>52</v>
      </c>
      <c r="E54" s="7" t="s">
        <v>53</v>
      </c>
      <c r="F54" s="6" t="s">
        <v>44</v>
      </c>
      <c r="G54" s="8">
        <v>4.91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19">
        <f t="shared" si="2"/>
        <v>0</v>
      </c>
      <c r="M54" s="120"/>
    </row>
    <row r="55" spans="2:13" s="1" customFormat="1" ht="19.7" customHeight="1" x14ac:dyDescent="0.2">
      <c r="B55" s="5">
        <v>16</v>
      </c>
      <c r="C55" s="6" t="s">
        <v>54</v>
      </c>
      <c r="D55" s="6" t="s">
        <v>55</v>
      </c>
      <c r="E55" s="7" t="s">
        <v>56</v>
      </c>
      <c r="F55" s="6" t="s">
        <v>57</v>
      </c>
      <c r="G55" s="8">
        <v>7.7</v>
      </c>
      <c r="H55" s="10">
        <v>0</v>
      </c>
      <c r="I55" s="9">
        <f t="shared" si="0"/>
        <v>0</v>
      </c>
      <c r="J55" s="5">
        <v>23</v>
      </c>
      <c r="K55" s="9">
        <f t="shared" si="1"/>
        <v>0</v>
      </c>
      <c r="L55" s="119">
        <f t="shared" si="2"/>
        <v>0</v>
      </c>
      <c r="M55" s="120"/>
    </row>
    <row r="56" spans="2:13" s="1" customFormat="1" ht="19.7" customHeight="1" x14ac:dyDescent="0.2">
      <c r="B56" s="5">
        <v>17</v>
      </c>
      <c r="C56" s="6" t="s">
        <v>58</v>
      </c>
      <c r="D56" s="6" t="s">
        <v>59</v>
      </c>
      <c r="E56" s="7" t="s">
        <v>60</v>
      </c>
      <c r="F56" s="6" t="s">
        <v>57</v>
      </c>
      <c r="G56" s="8">
        <v>1.9</v>
      </c>
      <c r="H56" s="10">
        <v>0</v>
      </c>
      <c r="I56" s="9">
        <f t="shared" si="0"/>
        <v>0</v>
      </c>
      <c r="J56" s="5">
        <v>23</v>
      </c>
      <c r="K56" s="9">
        <f t="shared" si="1"/>
        <v>0</v>
      </c>
      <c r="L56" s="119">
        <f t="shared" si="2"/>
        <v>0</v>
      </c>
      <c r="M56" s="120"/>
    </row>
    <row r="57" spans="2:13" s="1" customFormat="1" ht="19.7" customHeight="1" x14ac:dyDescent="0.2">
      <c r="B57" s="5">
        <v>18</v>
      </c>
      <c r="C57" s="6" t="s">
        <v>61</v>
      </c>
      <c r="D57" s="6" t="s">
        <v>62</v>
      </c>
      <c r="E57" s="7" t="s">
        <v>63</v>
      </c>
      <c r="F57" s="6" t="s">
        <v>64</v>
      </c>
      <c r="G57" s="8">
        <v>20</v>
      </c>
      <c r="H57" s="10">
        <v>0</v>
      </c>
      <c r="I57" s="9">
        <f t="shared" si="0"/>
        <v>0</v>
      </c>
      <c r="J57" s="5">
        <v>23</v>
      </c>
      <c r="K57" s="9">
        <f t="shared" si="1"/>
        <v>0</v>
      </c>
      <c r="L57" s="119">
        <f t="shared" si="2"/>
        <v>0</v>
      </c>
      <c r="M57" s="120"/>
    </row>
    <row r="58" spans="2:13" s="1" customFormat="1" ht="19.7" customHeight="1" x14ac:dyDescent="0.2">
      <c r="B58" s="5">
        <v>19</v>
      </c>
      <c r="C58" s="6" t="s">
        <v>65</v>
      </c>
      <c r="D58" s="6" t="s">
        <v>66</v>
      </c>
      <c r="E58" s="7" t="s">
        <v>67</v>
      </c>
      <c r="F58" s="6" t="s">
        <v>68</v>
      </c>
      <c r="G58" s="8">
        <v>6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19">
        <f t="shared" si="2"/>
        <v>0</v>
      </c>
      <c r="M58" s="120"/>
    </row>
    <row r="59" spans="2:13" s="1" customFormat="1" ht="28.7" customHeight="1" x14ac:dyDescent="0.2">
      <c r="B59" s="5">
        <v>20</v>
      </c>
      <c r="C59" s="6" t="s">
        <v>69</v>
      </c>
      <c r="D59" s="6" t="s">
        <v>70</v>
      </c>
      <c r="E59" s="7" t="s">
        <v>71</v>
      </c>
      <c r="F59" s="6" t="s">
        <v>68</v>
      </c>
      <c r="G59" s="8">
        <v>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19">
        <f t="shared" si="2"/>
        <v>0</v>
      </c>
      <c r="M59" s="120"/>
    </row>
    <row r="60" spans="2:13" s="1" customFormat="1" ht="28.7" customHeight="1" x14ac:dyDescent="0.2">
      <c r="B60" s="5">
        <v>21</v>
      </c>
      <c r="C60" s="6" t="s">
        <v>72</v>
      </c>
      <c r="D60" s="6" t="s">
        <v>73</v>
      </c>
      <c r="E60" s="7" t="s">
        <v>74</v>
      </c>
      <c r="F60" s="6" t="s">
        <v>14</v>
      </c>
      <c r="G60" s="8">
        <v>10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19">
        <f t="shared" si="2"/>
        <v>0</v>
      </c>
      <c r="M60" s="120"/>
    </row>
    <row r="61" spans="2:13" s="1" customFormat="1" ht="28.7" customHeight="1" x14ac:dyDescent="0.2">
      <c r="B61" s="5">
        <v>22</v>
      </c>
      <c r="C61" s="6" t="s">
        <v>75</v>
      </c>
      <c r="D61" s="6" t="s">
        <v>76</v>
      </c>
      <c r="E61" s="7" t="s">
        <v>77</v>
      </c>
      <c r="F61" s="6" t="s">
        <v>68</v>
      </c>
      <c r="G61" s="8">
        <v>30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19">
        <f t="shared" si="2"/>
        <v>0</v>
      </c>
      <c r="M61" s="120"/>
    </row>
    <row r="62" spans="2:13" s="1" customFormat="1" ht="28.7" customHeight="1" x14ac:dyDescent="0.2">
      <c r="B62" s="5">
        <v>23</v>
      </c>
      <c r="C62" s="6" t="s">
        <v>78</v>
      </c>
      <c r="D62" s="6" t="s">
        <v>79</v>
      </c>
      <c r="E62" s="7" t="s">
        <v>80</v>
      </c>
      <c r="F62" s="6" t="s">
        <v>68</v>
      </c>
      <c r="G62" s="8">
        <v>50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19">
        <f t="shared" si="2"/>
        <v>0</v>
      </c>
      <c r="M62" s="120"/>
    </row>
    <row r="63" spans="2:13" s="1" customFormat="1" ht="19.7" customHeight="1" x14ac:dyDescent="0.2">
      <c r="B63" s="5">
        <v>24</v>
      </c>
      <c r="C63" s="6" t="s">
        <v>81</v>
      </c>
      <c r="D63" s="6" t="s">
        <v>82</v>
      </c>
      <c r="E63" s="7" t="s">
        <v>83</v>
      </c>
      <c r="F63" s="6" t="s">
        <v>68</v>
      </c>
      <c r="G63" s="8">
        <v>100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19">
        <f t="shared" si="2"/>
        <v>0</v>
      </c>
      <c r="M63" s="120"/>
    </row>
    <row r="64" spans="2:13" s="1" customFormat="1" ht="19.7" customHeight="1" x14ac:dyDescent="0.2">
      <c r="B64" s="5">
        <v>25</v>
      </c>
      <c r="C64" s="6" t="s">
        <v>84</v>
      </c>
      <c r="D64" s="6" t="s">
        <v>85</v>
      </c>
      <c r="E64" s="7" t="s">
        <v>86</v>
      </c>
      <c r="F64" s="6" t="s">
        <v>64</v>
      </c>
      <c r="G64" s="8">
        <v>450.5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19">
        <f t="shared" si="2"/>
        <v>0</v>
      </c>
      <c r="M64" s="120"/>
    </row>
    <row r="65" spans="2:13" s="1" customFormat="1" ht="19.7" customHeight="1" x14ac:dyDescent="0.2">
      <c r="B65" s="5">
        <v>26</v>
      </c>
      <c r="C65" s="6" t="s">
        <v>87</v>
      </c>
      <c r="D65" s="6" t="s">
        <v>88</v>
      </c>
      <c r="E65" s="7" t="s">
        <v>86</v>
      </c>
      <c r="F65" s="6" t="s">
        <v>64</v>
      </c>
      <c r="G65" s="8">
        <v>62</v>
      </c>
      <c r="H65" s="10">
        <v>0</v>
      </c>
      <c r="I65" s="9">
        <f t="shared" si="0"/>
        <v>0</v>
      </c>
      <c r="J65" s="5">
        <v>23</v>
      </c>
      <c r="K65" s="9">
        <f t="shared" si="1"/>
        <v>0</v>
      </c>
      <c r="L65" s="119">
        <f t="shared" si="2"/>
        <v>0</v>
      </c>
      <c r="M65" s="120"/>
    </row>
    <row r="66" spans="2:13" s="1" customFormat="1" ht="19.7" customHeight="1" x14ac:dyDescent="0.2">
      <c r="B66" s="5">
        <v>27</v>
      </c>
      <c r="C66" s="6" t="s">
        <v>89</v>
      </c>
      <c r="D66" s="6" t="s">
        <v>90</v>
      </c>
      <c r="E66" s="7" t="s">
        <v>91</v>
      </c>
      <c r="F66" s="6" t="s">
        <v>64</v>
      </c>
      <c r="G66" s="8">
        <v>20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19">
        <f t="shared" si="2"/>
        <v>0</v>
      </c>
      <c r="M66" s="120"/>
    </row>
    <row r="67" spans="2:13" s="1" customFormat="1" ht="19.7" customHeight="1" x14ac:dyDescent="0.2">
      <c r="B67" s="5">
        <v>28</v>
      </c>
      <c r="C67" s="6" t="s">
        <v>92</v>
      </c>
      <c r="D67" s="6" t="s">
        <v>93</v>
      </c>
      <c r="E67" s="7" t="s">
        <v>94</v>
      </c>
      <c r="F67" s="6" t="s">
        <v>64</v>
      </c>
      <c r="G67" s="8">
        <v>107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19">
        <f t="shared" si="2"/>
        <v>0</v>
      </c>
      <c r="M67" s="120"/>
    </row>
    <row r="68" spans="2:13" s="1" customFormat="1" ht="19.7" customHeight="1" x14ac:dyDescent="0.2">
      <c r="B68" s="5">
        <v>29</v>
      </c>
      <c r="C68" s="6" t="s">
        <v>95</v>
      </c>
      <c r="D68" s="6" t="s">
        <v>96</v>
      </c>
      <c r="E68" s="7" t="s">
        <v>94</v>
      </c>
      <c r="F68" s="6" t="s">
        <v>64</v>
      </c>
      <c r="G68" s="8">
        <v>14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19">
        <f t="shared" si="2"/>
        <v>0</v>
      </c>
      <c r="M68" s="120"/>
    </row>
    <row r="69" spans="2:13" s="1" customFormat="1" ht="21" customHeight="1" x14ac:dyDescent="0.2">
      <c r="L69" s="54">
        <f>F71</f>
        <v>0</v>
      </c>
    </row>
    <row r="70" spans="2:13" s="1" customFormat="1" ht="21.4" customHeight="1" x14ac:dyDescent="0.2">
      <c r="B70" s="117" t="s">
        <v>97</v>
      </c>
      <c r="C70" s="117"/>
      <c r="D70" s="117"/>
      <c r="E70" s="117"/>
      <c r="F70" s="134">
        <f>ROUND(I30+I35+I40+I43+I44+I45+I46+I47+I48+I49+I50+I51+I52+I53+I54+I55+I56+I57+I58+I59+I60+I61+I62+I63+I64+I65+I66+I67+I68,2)</f>
        <v>0</v>
      </c>
      <c r="G70" s="135"/>
      <c r="H70" s="135"/>
      <c r="I70" s="135"/>
      <c r="J70" s="135"/>
      <c r="K70" s="135"/>
      <c r="L70" s="135"/>
      <c r="M70" s="136"/>
    </row>
    <row r="71" spans="2:13" s="1" customFormat="1" ht="21.4" customHeight="1" x14ac:dyDescent="0.2">
      <c r="B71" s="117" t="s">
        <v>98</v>
      </c>
      <c r="C71" s="117"/>
      <c r="D71" s="117"/>
      <c r="E71" s="117"/>
      <c r="F71" s="137">
        <f>ROUND(L30+L35+L40+L43+L44+L45+L46+L47+L48+L49+L50+L51+L52+L53+L54+L55+L56+L57+L58+L59+L60+L61+L62+L63+L64+L65+L66+L67+L68,2)</f>
        <v>0</v>
      </c>
      <c r="G71" s="138"/>
      <c r="H71" s="138"/>
      <c r="I71" s="138"/>
      <c r="J71" s="138"/>
      <c r="K71" s="138"/>
      <c r="L71" s="138"/>
      <c r="M71" s="139"/>
    </row>
    <row r="72" spans="2:13" s="1" customFormat="1" ht="11.1" customHeight="1" thickBot="1" x14ac:dyDescent="0.25"/>
    <row r="73" spans="2:13" s="11" customFormat="1" ht="45.6" customHeight="1" thickBot="1" x14ac:dyDescent="0.25">
      <c r="B73" s="140" t="str">
        <f>"Słownie łącznie cena brutto :    "&amp;'Excelblog.pl - Kwoty słownie'!B10</f>
        <v xml:space="preserve">Słownie łącznie cena brutto :    </v>
      </c>
      <c r="C73" s="141"/>
      <c r="D73" s="141"/>
      <c r="E73" s="141"/>
      <c r="F73" s="141"/>
      <c r="G73" s="141"/>
      <c r="H73" s="141"/>
      <c r="I73" s="141"/>
      <c r="J73" s="141"/>
      <c r="K73" s="141"/>
      <c r="L73" s="142"/>
    </row>
    <row r="74" spans="2:13" s="11" customFormat="1" ht="61.35" customHeight="1" x14ac:dyDescent="0.2">
      <c r="B74" s="83" t="s">
        <v>120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16"/>
    </row>
    <row r="75" spans="2:13" s="11" customFormat="1" ht="2.65" customHeight="1" thickBot="1" x14ac:dyDescent="0.25"/>
    <row r="76" spans="2:13" s="11" customFormat="1" ht="89.1" customHeight="1" thickBot="1" x14ac:dyDescent="0.25">
      <c r="B76" s="84" t="s">
        <v>113</v>
      </c>
      <c r="C76" s="85"/>
      <c r="D76" s="85"/>
      <c r="E76" s="85"/>
      <c r="F76" s="85"/>
      <c r="G76" s="85"/>
      <c r="H76" s="85"/>
      <c r="I76" s="85"/>
      <c r="J76" s="85"/>
      <c r="K76" s="85"/>
      <c r="L76" s="86"/>
      <c r="M76" s="17"/>
    </row>
    <row r="77" spans="2:13" s="11" customFormat="1" ht="16.899999999999999" customHeight="1" x14ac:dyDescent="0.2"/>
    <row r="78" spans="2:13" s="11" customFormat="1" ht="89.1" customHeight="1" x14ac:dyDescent="0.2">
      <c r="B78" s="61" t="s">
        <v>114</v>
      </c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18"/>
    </row>
    <row r="79" spans="2:13" s="11" customFormat="1" ht="5.25" customHeight="1" thickBot="1" x14ac:dyDescent="0.25"/>
    <row r="80" spans="2:13" s="11" customFormat="1" ht="37.9" customHeight="1" thickTop="1" x14ac:dyDescent="0.2">
      <c r="B80" s="114" t="s">
        <v>99</v>
      </c>
      <c r="C80" s="115"/>
      <c r="D80" s="115"/>
      <c r="E80" s="116"/>
      <c r="F80" s="121" t="s">
        <v>100</v>
      </c>
      <c r="G80" s="122"/>
      <c r="H80" s="122"/>
      <c r="I80" s="122"/>
      <c r="J80" s="122"/>
      <c r="K80" s="122"/>
      <c r="L80" s="123"/>
    </row>
    <row r="81" spans="2:13" s="11" customFormat="1" ht="28.9" customHeight="1" x14ac:dyDescent="0.2">
      <c r="B81" s="101"/>
      <c r="C81" s="102"/>
      <c r="D81" s="102"/>
      <c r="E81" s="103"/>
      <c r="F81" s="124"/>
      <c r="G81" s="102"/>
      <c r="H81" s="102"/>
      <c r="I81" s="102"/>
      <c r="J81" s="102"/>
      <c r="K81" s="102"/>
      <c r="L81" s="125"/>
    </row>
    <row r="82" spans="2:13" s="11" customFormat="1" ht="28.9" customHeight="1" x14ac:dyDescent="0.2">
      <c r="B82" s="101"/>
      <c r="C82" s="102"/>
      <c r="D82" s="102"/>
      <c r="E82" s="103"/>
      <c r="F82" s="124"/>
      <c r="G82" s="102"/>
      <c r="H82" s="102"/>
      <c r="I82" s="102"/>
      <c r="J82" s="102"/>
      <c r="K82" s="102"/>
      <c r="L82" s="125"/>
    </row>
    <row r="83" spans="2:13" s="11" customFormat="1" ht="28.9" customHeight="1" x14ac:dyDescent="0.2">
      <c r="B83" s="101"/>
      <c r="C83" s="102"/>
      <c r="D83" s="102"/>
      <c r="E83" s="103"/>
      <c r="F83" s="124"/>
      <c r="G83" s="102"/>
      <c r="H83" s="102"/>
      <c r="I83" s="102"/>
      <c r="J83" s="102"/>
      <c r="K83" s="102"/>
      <c r="L83" s="125"/>
    </row>
    <row r="84" spans="2:13" s="11" customFormat="1" ht="28.9" customHeight="1" thickBot="1" x14ac:dyDescent="0.25">
      <c r="B84" s="104"/>
      <c r="C84" s="105"/>
      <c r="D84" s="105"/>
      <c r="E84" s="106"/>
      <c r="F84" s="107"/>
      <c r="G84" s="105"/>
      <c r="H84" s="105"/>
      <c r="I84" s="105"/>
      <c r="J84" s="105"/>
      <c r="K84" s="105"/>
      <c r="L84" s="108"/>
    </row>
    <row r="85" spans="2:13" s="11" customFormat="1" ht="12.6" customHeight="1" thickTop="1" x14ac:dyDescent="0.2"/>
    <row r="86" spans="2:13" s="11" customFormat="1" ht="31.9" customHeight="1" thickBot="1" x14ac:dyDescent="0.25">
      <c r="B86" s="100" t="s">
        <v>121</v>
      </c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8"/>
    </row>
    <row r="87" spans="2:13" s="11" customFormat="1" ht="110.45" customHeight="1" thickBot="1" x14ac:dyDescent="0.25">
      <c r="B87" s="57" t="s">
        <v>122</v>
      </c>
      <c r="C87" s="58"/>
      <c r="D87" s="58"/>
      <c r="E87" s="58"/>
      <c r="F87" s="58"/>
      <c r="G87" s="58"/>
      <c r="H87" s="58"/>
      <c r="I87" s="58"/>
      <c r="J87" s="58"/>
      <c r="K87" s="58"/>
      <c r="L87" s="59"/>
    </row>
    <row r="88" spans="2:13" s="11" customFormat="1" ht="13.9" customHeight="1" x14ac:dyDescent="0.2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2:13" s="11" customFormat="1" ht="33.6" customHeight="1" x14ac:dyDescent="0.2">
      <c r="B89" s="109" t="s">
        <v>115</v>
      </c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20"/>
    </row>
    <row r="90" spans="2:13" s="11" customFormat="1" ht="2.65" customHeight="1" thickBot="1" x14ac:dyDescent="0.25"/>
    <row r="91" spans="2:13" s="11" customFormat="1" ht="37.9" customHeight="1" thickTop="1" x14ac:dyDescent="0.2">
      <c r="B91" s="87" t="s">
        <v>101</v>
      </c>
      <c r="C91" s="88"/>
      <c r="D91" s="88"/>
      <c r="E91" s="89"/>
      <c r="F91" s="126" t="s">
        <v>123</v>
      </c>
      <c r="G91" s="127"/>
      <c r="H91" s="127"/>
      <c r="I91" s="127"/>
      <c r="J91" s="127"/>
      <c r="K91" s="127"/>
      <c r="L91" s="128"/>
    </row>
    <row r="92" spans="2:13" s="11" customFormat="1" ht="28.9" customHeight="1" x14ac:dyDescent="0.2">
      <c r="B92" s="90"/>
      <c r="C92" s="91"/>
      <c r="D92" s="91"/>
      <c r="E92" s="92"/>
      <c r="F92" s="93"/>
      <c r="G92" s="91"/>
      <c r="H92" s="91"/>
      <c r="I92" s="91"/>
      <c r="J92" s="91"/>
      <c r="K92" s="91"/>
      <c r="L92" s="94"/>
    </row>
    <row r="93" spans="2:13" s="11" customFormat="1" ht="28.9" customHeight="1" x14ac:dyDescent="0.2">
      <c r="B93" s="90"/>
      <c r="C93" s="91"/>
      <c r="D93" s="91"/>
      <c r="E93" s="92"/>
      <c r="F93" s="93"/>
      <c r="G93" s="91"/>
      <c r="H93" s="91"/>
      <c r="I93" s="91"/>
      <c r="J93" s="91"/>
      <c r="K93" s="91"/>
      <c r="L93" s="94"/>
    </row>
    <row r="94" spans="2:13" s="11" customFormat="1" ht="28.9" customHeight="1" x14ac:dyDescent="0.2">
      <c r="B94" s="90"/>
      <c r="C94" s="91"/>
      <c r="D94" s="91"/>
      <c r="E94" s="92"/>
      <c r="F94" s="93"/>
      <c r="G94" s="91"/>
      <c r="H94" s="91"/>
      <c r="I94" s="91"/>
      <c r="J94" s="91"/>
      <c r="K94" s="91"/>
      <c r="L94" s="94"/>
    </row>
    <row r="95" spans="2:13" s="11" customFormat="1" ht="28.9" customHeight="1" thickBot="1" x14ac:dyDescent="0.25">
      <c r="B95" s="95"/>
      <c r="C95" s="96"/>
      <c r="D95" s="96"/>
      <c r="E95" s="97"/>
      <c r="F95" s="98"/>
      <c r="G95" s="96"/>
      <c r="H95" s="96"/>
      <c r="I95" s="96"/>
      <c r="J95" s="96"/>
      <c r="K95" s="96"/>
      <c r="L95" s="99"/>
    </row>
    <row r="96" spans="2:13" s="11" customFormat="1" ht="16.899999999999999" customHeight="1" thickTop="1" x14ac:dyDescent="0.2"/>
    <row r="97" spans="2:13" s="11" customFormat="1" ht="17.45" customHeight="1" thickBot="1" x14ac:dyDescent="0.25">
      <c r="B97" s="100" t="s">
        <v>124</v>
      </c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8"/>
    </row>
    <row r="98" spans="2:13" s="11" customFormat="1" ht="121.15" customHeight="1" thickBot="1" x14ac:dyDescent="0.25">
      <c r="B98" s="57" t="s">
        <v>125</v>
      </c>
      <c r="C98" s="58"/>
      <c r="D98" s="58"/>
      <c r="E98" s="58"/>
      <c r="F98" s="58"/>
      <c r="G98" s="58"/>
      <c r="H98" s="58"/>
      <c r="I98" s="58"/>
      <c r="J98" s="58"/>
      <c r="K98" s="58"/>
      <c r="L98" s="59"/>
    </row>
    <row r="99" spans="2:13" s="11" customFormat="1" ht="53.45" customHeight="1" thickBot="1" x14ac:dyDescent="0.25">
      <c r="B99" s="64" t="s">
        <v>126</v>
      </c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21"/>
    </row>
    <row r="100" spans="2:13" s="11" customFormat="1" ht="35.450000000000003" customHeight="1" thickBot="1" x14ac:dyDescent="0.25">
      <c r="B100" s="57" t="s">
        <v>127</v>
      </c>
      <c r="C100" s="58"/>
      <c r="D100" s="58"/>
      <c r="E100" s="58"/>
      <c r="F100" s="58"/>
      <c r="G100" s="59"/>
      <c r="H100" s="22"/>
      <c r="I100" s="22"/>
      <c r="J100" s="22"/>
      <c r="K100" s="22"/>
      <c r="L100" s="22"/>
      <c r="M100" s="22"/>
    </row>
    <row r="101" spans="2:13" s="11" customFormat="1" ht="41.45" customHeight="1" thickBot="1" x14ac:dyDescent="0.25">
      <c r="B101" s="65" t="s">
        <v>128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</row>
    <row r="102" spans="2:13" s="11" customFormat="1" ht="41.45" customHeight="1" thickBot="1" x14ac:dyDescent="0.25">
      <c r="B102" s="66" t="s">
        <v>129</v>
      </c>
      <c r="C102" s="67"/>
      <c r="D102" s="67"/>
      <c r="E102" s="67"/>
      <c r="F102" s="67"/>
      <c r="G102" s="68"/>
      <c r="H102" s="23"/>
      <c r="I102" s="23"/>
      <c r="J102" s="23"/>
      <c r="K102" s="23"/>
      <c r="L102" s="23"/>
    </row>
    <row r="103" spans="2:13" s="11" customFormat="1" ht="55.5" customHeight="1" x14ac:dyDescent="0.2">
      <c r="B103" s="63" t="s">
        <v>130</v>
      </c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16"/>
    </row>
    <row r="104" spans="2:13" s="11" customFormat="1" ht="2.65" customHeight="1" x14ac:dyDescent="0.2"/>
    <row r="105" spans="2:13" s="11" customFormat="1" ht="33.6" customHeight="1" x14ac:dyDescent="0.2">
      <c r="B105" s="63" t="s">
        <v>131</v>
      </c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16"/>
    </row>
    <row r="106" spans="2:13" s="11" customFormat="1" ht="13.15" customHeight="1" x14ac:dyDescent="0.2"/>
    <row r="107" spans="2:13" s="11" customFormat="1" ht="24" customHeight="1" thickBot="1" x14ac:dyDescent="0.25">
      <c r="B107" s="63" t="s">
        <v>132</v>
      </c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16"/>
    </row>
    <row r="108" spans="2:13" s="11" customFormat="1" ht="16.149999999999999" customHeight="1" thickTop="1" thickBot="1" x14ac:dyDescent="0.25">
      <c r="B108" s="24"/>
      <c r="C108" s="62" t="s">
        <v>133</v>
      </c>
      <c r="D108" s="63"/>
      <c r="E108" s="63"/>
      <c r="F108" s="63"/>
      <c r="G108" s="22"/>
      <c r="H108" s="22"/>
      <c r="I108" s="22"/>
      <c r="J108" s="22"/>
      <c r="K108" s="22"/>
      <c r="L108" s="22"/>
      <c r="M108" s="22"/>
    </row>
    <row r="109" spans="2:13" s="11" customFormat="1" ht="16.149999999999999" customHeight="1" thickTop="1" thickBot="1" x14ac:dyDescent="0.25">
      <c r="B109" s="24"/>
      <c r="C109" s="62" t="s">
        <v>134</v>
      </c>
      <c r="D109" s="63"/>
      <c r="E109" s="63"/>
      <c r="F109" s="63"/>
      <c r="G109" s="22"/>
      <c r="H109" s="22"/>
      <c r="I109" s="22"/>
      <c r="J109" s="22"/>
      <c r="K109" s="22"/>
      <c r="L109" s="22"/>
      <c r="M109" s="22"/>
    </row>
    <row r="110" spans="2:13" s="11" customFormat="1" ht="16.149999999999999" customHeight="1" thickTop="1" thickBot="1" x14ac:dyDescent="0.25">
      <c r="B110" s="24"/>
      <c r="C110" s="62" t="s">
        <v>135</v>
      </c>
      <c r="D110" s="63"/>
      <c r="E110" s="63"/>
      <c r="F110" s="22"/>
      <c r="G110" s="22"/>
      <c r="H110" s="22"/>
      <c r="I110" s="22"/>
      <c r="J110" s="22"/>
      <c r="K110" s="22"/>
      <c r="L110" s="22"/>
      <c r="M110" s="22"/>
    </row>
    <row r="111" spans="2:13" s="11" customFormat="1" ht="16.149999999999999" customHeight="1" thickTop="1" thickBot="1" x14ac:dyDescent="0.25">
      <c r="B111" s="24"/>
      <c r="C111" s="62" t="s">
        <v>136</v>
      </c>
      <c r="D111" s="63"/>
      <c r="E111" s="63"/>
      <c r="F111" s="22"/>
      <c r="G111" s="22"/>
      <c r="H111" s="22"/>
      <c r="I111" s="22"/>
      <c r="J111" s="22"/>
      <c r="K111" s="22"/>
      <c r="L111" s="22"/>
      <c r="M111" s="22"/>
    </row>
    <row r="112" spans="2:13" s="11" customFormat="1" ht="16.149999999999999" customHeight="1" thickTop="1" thickBot="1" x14ac:dyDescent="0.25">
      <c r="B112" s="24"/>
      <c r="C112" s="62" t="s">
        <v>137</v>
      </c>
      <c r="D112" s="63"/>
      <c r="E112" s="63"/>
      <c r="F112" s="22"/>
      <c r="G112" s="22"/>
      <c r="H112" s="22"/>
      <c r="I112" s="22"/>
      <c r="J112" s="22"/>
      <c r="K112" s="22"/>
      <c r="L112" s="22"/>
      <c r="M112" s="22"/>
    </row>
    <row r="113" spans="2:13" s="11" customFormat="1" ht="16.149999999999999" customHeight="1" thickTop="1" thickBot="1" x14ac:dyDescent="0.25">
      <c r="B113" s="24"/>
      <c r="C113" s="62" t="s">
        <v>138</v>
      </c>
      <c r="D113" s="63"/>
      <c r="E113" s="63"/>
      <c r="F113" s="22"/>
      <c r="G113" s="22"/>
      <c r="H113" s="22"/>
      <c r="I113" s="22"/>
      <c r="J113" s="22"/>
      <c r="K113" s="22"/>
      <c r="L113" s="22"/>
      <c r="M113" s="22"/>
    </row>
    <row r="114" spans="2:13" s="11" customFormat="1" ht="16.149999999999999" customHeight="1" thickTop="1" thickBot="1" x14ac:dyDescent="0.25">
      <c r="B114" s="24"/>
      <c r="C114" s="62" t="s">
        <v>139</v>
      </c>
      <c r="D114" s="63"/>
      <c r="E114" s="63"/>
      <c r="F114" s="22"/>
      <c r="G114" s="22"/>
      <c r="H114" s="22"/>
      <c r="I114" s="22"/>
      <c r="J114" s="22"/>
      <c r="K114" s="22"/>
      <c r="L114" s="22"/>
      <c r="M114" s="22"/>
    </row>
    <row r="115" spans="2:13" s="11" customFormat="1" ht="17.45" customHeight="1" thickTop="1" x14ac:dyDescent="0.2"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2:13" s="11" customFormat="1" ht="19.899999999999999" customHeight="1" thickBot="1" x14ac:dyDescent="0.25">
      <c r="B116" s="61" t="s">
        <v>140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18"/>
    </row>
    <row r="117" spans="2:13" s="11" customFormat="1" ht="19.899999999999999" customHeight="1" thickBot="1" x14ac:dyDescent="0.25">
      <c r="B117" s="57" t="s">
        <v>141</v>
      </c>
      <c r="C117" s="58"/>
      <c r="D117" s="58"/>
      <c r="E117" s="58"/>
      <c r="F117" s="58"/>
      <c r="G117" s="58"/>
      <c r="H117" s="58"/>
      <c r="I117" s="58"/>
      <c r="J117" s="58"/>
      <c r="K117" s="59"/>
      <c r="L117" s="25"/>
      <c r="M117" s="25"/>
    </row>
    <row r="118" spans="2:13" s="11" customFormat="1" ht="19.899999999999999" customHeight="1" thickBot="1" x14ac:dyDescent="0.25">
      <c r="B118" s="57" t="s">
        <v>141</v>
      </c>
      <c r="C118" s="58"/>
      <c r="D118" s="58"/>
      <c r="E118" s="58"/>
      <c r="F118" s="58"/>
      <c r="G118" s="58"/>
      <c r="H118" s="58"/>
      <c r="I118" s="58"/>
      <c r="J118" s="58"/>
      <c r="K118" s="59"/>
      <c r="L118" s="25"/>
      <c r="M118" s="25"/>
    </row>
    <row r="119" spans="2:13" s="11" customFormat="1" ht="19.899999999999999" customHeight="1" thickBot="1" x14ac:dyDescent="0.25">
      <c r="B119" s="57" t="s">
        <v>141</v>
      </c>
      <c r="C119" s="58"/>
      <c r="D119" s="58"/>
      <c r="E119" s="58"/>
      <c r="F119" s="58"/>
      <c r="G119" s="58"/>
      <c r="H119" s="58"/>
      <c r="I119" s="58"/>
      <c r="J119" s="58"/>
      <c r="K119" s="59"/>
      <c r="L119" s="25"/>
      <c r="M119" s="25"/>
    </row>
    <row r="120" spans="2:13" s="11" customFormat="1" ht="19.899999999999999" customHeight="1" thickBot="1" x14ac:dyDescent="0.25">
      <c r="B120" s="57" t="s">
        <v>141</v>
      </c>
      <c r="C120" s="58"/>
      <c r="D120" s="58"/>
      <c r="E120" s="58"/>
      <c r="F120" s="58"/>
      <c r="G120" s="58"/>
      <c r="H120" s="58"/>
      <c r="I120" s="58"/>
      <c r="J120" s="58"/>
      <c r="K120" s="59"/>
      <c r="L120" s="25"/>
      <c r="M120" s="25"/>
    </row>
    <row r="121" spans="2:13" s="11" customFormat="1" ht="19.899999999999999" customHeight="1" thickBot="1" x14ac:dyDescent="0.25">
      <c r="B121" s="57" t="s">
        <v>141</v>
      </c>
      <c r="C121" s="58"/>
      <c r="D121" s="58"/>
      <c r="E121" s="58"/>
      <c r="F121" s="58"/>
      <c r="G121" s="58"/>
      <c r="H121" s="58"/>
      <c r="I121" s="58"/>
      <c r="J121" s="58"/>
      <c r="K121" s="59"/>
      <c r="L121" s="25"/>
      <c r="M121" s="25"/>
    </row>
    <row r="122" spans="2:13" s="11" customFormat="1" ht="19.899999999999999" customHeight="1" thickBot="1" x14ac:dyDescent="0.25">
      <c r="B122" s="57" t="s">
        <v>141</v>
      </c>
      <c r="C122" s="58"/>
      <c r="D122" s="58"/>
      <c r="E122" s="58"/>
      <c r="F122" s="58"/>
      <c r="G122" s="58"/>
      <c r="H122" s="58"/>
      <c r="I122" s="58"/>
      <c r="J122" s="58"/>
      <c r="K122" s="59"/>
      <c r="L122" s="25"/>
      <c r="M122" s="25"/>
    </row>
    <row r="123" spans="2:13" s="11" customFormat="1" ht="19.899999999999999" customHeight="1" thickBot="1" x14ac:dyDescent="0.25">
      <c r="B123" s="57" t="s">
        <v>141</v>
      </c>
      <c r="C123" s="58"/>
      <c r="D123" s="58"/>
      <c r="E123" s="58"/>
      <c r="F123" s="58"/>
      <c r="G123" s="58"/>
      <c r="H123" s="58"/>
      <c r="I123" s="58"/>
      <c r="J123" s="58"/>
      <c r="K123" s="59"/>
      <c r="L123" s="25"/>
      <c r="M123" s="25"/>
    </row>
    <row r="124" spans="2:13" s="11" customFormat="1" ht="21" customHeight="1" thickBot="1" x14ac:dyDescent="0.25">
      <c r="B124" s="57" t="s">
        <v>141</v>
      </c>
      <c r="C124" s="58"/>
      <c r="D124" s="58"/>
      <c r="E124" s="58"/>
      <c r="F124" s="58"/>
      <c r="G124" s="58"/>
      <c r="H124" s="58"/>
      <c r="I124" s="58"/>
      <c r="J124" s="58"/>
      <c r="K124" s="59"/>
      <c r="L124" s="25"/>
      <c r="M124" s="25"/>
    </row>
    <row r="125" spans="2:13" s="11" customFormat="1" ht="31.9" customHeight="1" x14ac:dyDescent="0.2">
      <c r="I125" s="13"/>
      <c r="J125" s="13"/>
    </row>
    <row r="126" spans="2:13" s="11" customFormat="1" ht="17.649999999999999" customHeight="1" x14ac:dyDescent="0.2">
      <c r="I126" s="26"/>
      <c r="J126" s="26"/>
    </row>
    <row r="127" spans="2:13" s="11" customFormat="1" ht="40.15" customHeight="1" x14ac:dyDescent="0.2">
      <c r="I127" s="60" t="s">
        <v>116</v>
      </c>
      <c r="J127" s="60"/>
    </row>
    <row r="128" spans="2:13" s="11" customFormat="1" ht="99" customHeight="1" x14ac:dyDescent="0.2">
      <c r="B128" s="56" t="s">
        <v>117</v>
      </c>
      <c r="C128" s="56"/>
      <c r="D128" s="56"/>
      <c r="E128" s="56"/>
      <c r="F128" s="56"/>
      <c r="G128" s="56"/>
      <c r="H128" s="56"/>
      <c r="I128" s="56"/>
      <c r="J128" s="56"/>
    </row>
    <row r="129" s="27" customFormat="1" x14ac:dyDescent="0.2"/>
    <row r="130" s="27" customFormat="1" x14ac:dyDescent="0.2"/>
  </sheetData>
  <sheetProtection algorithmName="SHA-512" hashValue="ZLWy3xUqSykxRtEd5HesQeZd1rnfZHq/uHEmSI9pjlH6jPr3G/OQxlToX0QbVUeJmWP+2AOXqgxzL+a9pj7WAg==" saltValue="8K2cSIofJpN8I2gXpOyhlw==" spinCount="100000" sheet="1" objects="1" scenarios="1"/>
  <mergeCells count="110">
    <mergeCell ref="B3:E3"/>
    <mergeCell ref="B5:E5"/>
    <mergeCell ref="B7:E7"/>
    <mergeCell ref="L68:M68"/>
    <mergeCell ref="B15:I15"/>
    <mergeCell ref="B17:I17"/>
    <mergeCell ref="B19:I19"/>
    <mergeCell ref="B21:I21"/>
    <mergeCell ref="B4:D4"/>
    <mergeCell ref="B6:D6"/>
    <mergeCell ref="F91:L91"/>
    <mergeCell ref="F92:L92"/>
    <mergeCell ref="F93:L93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E14:G14"/>
    <mergeCell ref="F70:M70"/>
    <mergeCell ref="F71:M71"/>
    <mergeCell ref="L61:M61"/>
    <mergeCell ref="L62:M62"/>
    <mergeCell ref="L63:M63"/>
    <mergeCell ref="L64:M64"/>
    <mergeCell ref="L65:M65"/>
    <mergeCell ref="L66:M66"/>
    <mergeCell ref="L67:M67"/>
    <mergeCell ref="L29:M29"/>
    <mergeCell ref="L30:M30"/>
    <mergeCell ref="L34:M34"/>
    <mergeCell ref="L35:M35"/>
    <mergeCell ref="L39:M39"/>
    <mergeCell ref="L40:M40"/>
    <mergeCell ref="L42:M42"/>
    <mergeCell ref="L43:M43"/>
    <mergeCell ref="L44:M44"/>
    <mergeCell ref="L45:M45"/>
    <mergeCell ref="L46:M46"/>
    <mergeCell ref="L47:M47"/>
    <mergeCell ref="L48:M48"/>
    <mergeCell ref="L49:M49"/>
    <mergeCell ref="B86:L86"/>
    <mergeCell ref="B87:L87"/>
    <mergeCell ref="B89:L89"/>
    <mergeCell ref="B22:L22"/>
    <mergeCell ref="B24:L24"/>
    <mergeCell ref="B27:K27"/>
    <mergeCell ref="B32:K32"/>
    <mergeCell ref="B37:K37"/>
    <mergeCell ref="B80:E80"/>
    <mergeCell ref="B81:E81"/>
    <mergeCell ref="B82:E82"/>
    <mergeCell ref="B70:E70"/>
    <mergeCell ref="B71:E71"/>
    <mergeCell ref="F80:L80"/>
    <mergeCell ref="F81:L81"/>
    <mergeCell ref="F82:L82"/>
    <mergeCell ref="F83:L83"/>
    <mergeCell ref="B98:L98"/>
    <mergeCell ref="B99:L99"/>
    <mergeCell ref="B100:G100"/>
    <mergeCell ref="B101:L101"/>
    <mergeCell ref="B102:G102"/>
    <mergeCell ref="I2:L2"/>
    <mergeCell ref="H8:I11"/>
    <mergeCell ref="K8:L11"/>
    <mergeCell ref="B10:E12"/>
    <mergeCell ref="B73:L73"/>
    <mergeCell ref="B74:L74"/>
    <mergeCell ref="B76:L76"/>
    <mergeCell ref="B78:L78"/>
    <mergeCell ref="B91:E91"/>
    <mergeCell ref="B92:E92"/>
    <mergeCell ref="B93:E93"/>
    <mergeCell ref="B94:E94"/>
    <mergeCell ref="F94:L94"/>
    <mergeCell ref="B95:E95"/>
    <mergeCell ref="F95:L95"/>
    <mergeCell ref="B97:L97"/>
    <mergeCell ref="B83:E83"/>
    <mergeCell ref="B84:E84"/>
    <mergeCell ref="F84:L84"/>
    <mergeCell ref="C110:E110"/>
    <mergeCell ref="C111:E111"/>
    <mergeCell ref="C112:E112"/>
    <mergeCell ref="C113:E113"/>
    <mergeCell ref="C114:E114"/>
    <mergeCell ref="B103:L103"/>
    <mergeCell ref="B105:L105"/>
    <mergeCell ref="B107:L107"/>
    <mergeCell ref="C108:F108"/>
    <mergeCell ref="C109:F109"/>
    <mergeCell ref="B128:J128"/>
    <mergeCell ref="B121:K121"/>
    <mergeCell ref="B122:K122"/>
    <mergeCell ref="B123:K123"/>
    <mergeCell ref="B124:K124"/>
    <mergeCell ref="I127:J127"/>
    <mergeCell ref="B116:L116"/>
    <mergeCell ref="B117:K117"/>
    <mergeCell ref="B118:K118"/>
    <mergeCell ref="B119:K119"/>
    <mergeCell ref="B120:K120"/>
  </mergeCells>
  <pageMargins left="0.7" right="0.7" top="0.75" bottom="0.75" header="0.3" footer="0.3"/>
  <pageSetup paperSize="9" scale="96" orientation="landscape" r:id="rId1"/>
  <headerFooter alignWithMargins="0"/>
  <rowBreaks count="2" manualBreakCount="2">
    <brk id="85" max="16383" man="1"/>
    <brk id="1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9AB0-CA8D-4EF5-A7D1-2B4C307CC15F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142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143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143</v>
      </c>
      <c r="B3" s="36">
        <f>'Formularz ofertowy'!L69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144</v>
      </c>
      <c r="D4" s="39" t="s">
        <v>145</v>
      </c>
      <c r="E4" s="39" t="s">
        <v>146</v>
      </c>
      <c r="F4" s="39" t="s">
        <v>147</v>
      </c>
      <c r="G4" s="39" t="s">
        <v>148</v>
      </c>
      <c r="H4" s="39" t="s">
        <v>149</v>
      </c>
      <c r="I4" s="31"/>
    </row>
    <row r="5" spans="1:13" s="34" customFormat="1" x14ac:dyDescent="0.2">
      <c r="A5" s="32" t="s">
        <v>150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151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152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153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154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155</v>
      </c>
    </row>
    <row r="13" spans="1:13" x14ac:dyDescent="0.2">
      <c r="A13" s="51" t="s">
        <v>156</v>
      </c>
    </row>
    <row r="14" spans="1:13" x14ac:dyDescent="0.2">
      <c r="A14" s="53" t="s">
        <v>157</v>
      </c>
    </row>
  </sheetData>
  <sheetProtection password="9E62" sheet="1" objects="1" scenarios="1" deleteRows="0"/>
  <hyperlinks>
    <hyperlink ref="I12" r:id="rId1" xr:uid="{4E3DCFE2-3A59-4202-992B-89AA2BC4688B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ofertowy</vt:lpstr>
      <vt:lpstr>Excelblog.pl - Kwoty słownie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dcterms:created xsi:type="dcterms:W3CDTF">2024-10-24T05:03:44Z</dcterms:created>
  <dcterms:modified xsi:type="dcterms:W3CDTF">2024-10-25T08:19:46Z</dcterms:modified>
</cp:coreProperties>
</file>