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60CD5DC9-F45A-4A71-A7E4-E9EE1E5D975B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66" i="1" l="1"/>
  <c r="K66" i="1" s="1"/>
  <c r="I65" i="1"/>
  <c r="I64" i="1"/>
  <c r="I63" i="1"/>
  <c r="K63" i="1" s="1"/>
  <c r="L63" i="1" s="1"/>
  <c r="I62" i="1"/>
  <c r="K62" i="1" s="1"/>
  <c r="L62" i="1" s="1"/>
  <c r="I61" i="1"/>
  <c r="I60" i="1"/>
  <c r="K60" i="1" s="1"/>
  <c r="L60" i="1" s="1"/>
  <c r="I59" i="1"/>
  <c r="I58" i="1"/>
  <c r="I57" i="1"/>
  <c r="K57" i="1" s="1"/>
  <c r="L57" i="1" s="1"/>
  <c r="I56" i="1"/>
  <c r="I55" i="1"/>
  <c r="K55" i="1" s="1"/>
  <c r="L55" i="1" s="1"/>
  <c r="I54" i="1"/>
  <c r="I53" i="1"/>
  <c r="I52" i="1"/>
  <c r="K52" i="1" s="1"/>
  <c r="L52" i="1" s="1"/>
  <c r="I51" i="1"/>
  <c r="I50" i="1"/>
  <c r="K50" i="1" s="1"/>
  <c r="I49" i="1"/>
  <c r="K49" i="1" s="1"/>
  <c r="L49" i="1" s="1"/>
  <c r="I48" i="1"/>
  <c r="I47" i="1"/>
  <c r="K47" i="1" s="1"/>
  <c r="L47" i="1" s="1"/>
  <c r="I46" i="1"/>
  <c r="K46" i="1" s="1"/>
  <c r="L46" i="1" s="1"/>
  <c r="I45" i="1"/>
  <c r="I44" i="1"/>
  <c r="K44" i="1" s="1"/>
  <c r="L44" i="1" s="1"/>
  <c r="I43" i="1"/>
  <c r="I42" i="1"/>
  <c r="I41" i="1"/>
  <c r="K41" i="1" s="1"/>
  <c r="L41" i="1" s="1"/>
  <c r="I40" i="1"/>
  <c r="I39" i="1"/>
  <c r="K39" i="1" s="1"/>
  <c r="L39" i="1" s="1"/>
  <c r="I38" i="1"/>
  <c r="K38" i="1" s="1"/>
  <c r="L38" i="1" s="1"/>
  <c r="I37" i="1"/>
  <c r="I36" i="1"/>
  <c r="K36" i="1" s="1"/>
  <c r="L36" i="1" s="1"/>
  <c r="I35" i="1"/>
  <c r="I34" i="1"/>
  <c r="I33" i="1"/>
  <c r="K33" i="1" s="1"/>
  <c r="L33" i="1" s="1"/>
  <c r="I32" i="1"/>
  <c r="I31" i="1"/>
  <c r="K31" i="1" s="1"/>
  <c r="L31" i="1" s="1"/>
  <c r="I30" i="1"/>
  <c r="K30" i="1" s="1"/>
  <c r="L30" i="1" s="1"/>
  <c r="I29" i="1"/>
  <c r="I28" i="1"/>
  <c r="F68" i="1" l="1"/>
  <c r="K54" i="1"/>
  <c r="L54" i="1" s="1"/>
  <c r="K65" i="1"/>
  <c r="L65" i="1" s="1"/>
  <c r="K28" i="1"/>
  <c r="L28" i="1" s="1"/>
  <c r="K34" i="1"/>
  <c r="L34" i="1" s="1"/>
  <c r="K42" i="1"/>
  <c r="L42" i="1" s="1"/>
  <c r="K58" i="1"/>
  <c r="L58" i="1" s="1"/>
  <c r="K45" i="1"/>
  <c r="L45" i="1" s="1"/>
  <c r="L50" i="1"/>
  <c r="K53" i="1"/>
  <c r="L53" i="1" s="1"/>
  <c r="K61" i="1"/>
  <c r="L61" i="1" s="1"/>
  <c r="L66" i="1"/>
  <c r="K48" i="1"/>
  <c r="L48" i="1" s="1"/>
  <c r="K56" i="1"/>
  <c r="L56" i="1" s="1"/>
  <c r="K64" i="1"/>
  <c r="L64" i="1" s="1"/>
  <c r="K37" i="1"/>
  <c r="L37" i="1" s="1"/>
  <c r="K32" i="1"/>
  <c r="L32" i="1" s="1"/>
  <c r="K40" i="1"/>
  <c r="L40" i="1" s="1"/>
  <c r="K35" i="1"/>
  <c r="L35" i="1" s="1"/>
  <c r="K43" i="1"/>
  <c r="L43" i="1" s="1"/>
  <c r="K51" i="1"/>
  <c r="L51" i="1" s="1"/>
  <c r="K59" i="1"/>
  <c r="L59" i="1" s="1"/>
  <c r="K29" i="1"/>
  <c r="L29" i="1" s="1"/>
  <c r="F69" i="1" l="1"/>
  <c r="B24" i="1" l="1"/>
  <c r="L67" i="1"/>
  <c r="B3" i="2" s="1"/>
  <c r="H5" i="2" l="1"/>
  <c r="H6" i="2" s="1"/>
  <c r="E5" i="2"/>
  <c r="E6" i="2" s="1"/>
  <c r="D5" i="2"/>
  <c r="D6" i="2" s="1"/>
  <c r="F5" i="2"/>
  <c r="F6" i="2" s="1"/>
  <c r="G5" i="2"/>
  <c r="G6" i="2" s="1"/>
  <c r="C6" i="2"/>
  <c r="B8" i="2" l="1"/>
  <c r="B10" i="2"/>
  <c r="B71" i="1" s="1"/>
  <c r="B9" i="2"/>
</calcChain>
</file>

<file path=xl/sharedStrings.xml><?xml version="1.0" encoding="utf-8"?>
<sst xmlns="http://schemas.openxmlformats.org/spreadsheetml/2006/main" count="234" uniqueCount="193">
  <si>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</si>
  <si>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</si>
  <si>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</si>
  <si>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</si>
  <si>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</si>
  <si>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</si>
  <si>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</si>
  <si>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</si>
  <si>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</si>
  <si>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</si>
  <si>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</si>
  <si>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157</t>
  </si>
  <si>
    <t>SZUK-PĘDR</t>
  </si>
  <si>
    <t>Badanie zapędraczenia gleby - dół o objętości 0,5 m3</t>
  </si>
  <si>
    <t>SZT</t>
  </si>
  <si>
    <t>189</t>
  </si>
  <si>
    <t>OPR-SCA</t>
  </si>
  <si>
    <t>Opryskiwanie pól siewnych szkółek opryskiwaczem ciągnikowym</t>
  </si>
  <si>
    <t>AR</t>
  </si>
  <si>
    <t>206</t>
  </si>
  <si>
    <t>GRAB-R</t>
  </si>
  <si>
    <t>Wygrabianie powierzchni z korzeni i pozostałości drzewnych</t>
  </si>
  <si>
    <t>210</t>
  </si>
  <si>
    <t>OSŁ-ATM</t>
  </si>
  <si>
    <t>Osłona szkółki przed ujemnymi wpływami atmosferycznymi</t>
  </si>
  <si>
    <t>219</t>
  </si>
  <si>
    <t>ZAŁ-1</t>
  </si>
  <si>
    <t>Załadunek lub rozładunek sadzonek - 1 latek</t>
  </si>
  <si>
    <t>TSZT</t>
  </si>
  <si>
    <t>220</t>
  </si>
  <si>
    <t>ZAŁ-2</t>
  </si>
  <si>
    <t>Załadunek lub rozładunek sadzonek - 2-3 latek</t>
  </si>
  <si>
    <t>221</t>
  </si>
  <si>
    <t>ZAŁ-4</t>
  </si>
  <si>
    <t>Załadunek lub rozładunek sadzonek - 4-5 latek</t>
  </si>
  <si>
    <t>223</t>
  </si>
  <si>
    <t>NAW-MINEC</t>
  </si>
  <si>
    <t>Nawożenie mineralne w sadzonkach -wykonywane mechanicznie</t>
  </si>
  <si>
    <t>224</t>
  </si>
  <si>
    <t>SIEW-KC</t>
  </si>
  <si>
    <t>Rozsiew kompostu rozrzutnikiem</t>
  </si>
  <si>
    <t>M3P</t>
  </si>
  <si>
    <t>241</t>
  </si>
  <si>
    <t>TERMO-NAS</t>
  </si>
  <si>
    <t>Wykonanie termoterapii żołędzi</t>
  </si>
  <si>
    <t>KG</t>
  </si>
  <si>
    <t>245</t>
  </si>
  <si>
    <t>PIEL-RN</t>
  </si>
  <si>
    <t>Pielenie w rzędach lub pasach - dla Db i Bk również w okresie wschodów</t>
  </si>
  <si>
    <t>246</t>
  </si>
  <si>
    <t>PIEL-RN1</t>
  </si>
  <si>
    <t>Pielenie w rzędach lub pasach w okresie wschodów</t>
  </si>
  <si>
    <t>249</t>
  </si>
  <si>
    <t>PRZER-NAS</t>
  </si>
  <si>
    <t>Przerywanie nadmiarów siewów</t>
  </si>
  <si>
    <t>251</t>
  </si>
  <si>
    <t>SPUL-C</t>
  </si>
  <si>
    <t>Spulchnianie gleby na międzyrzędach opielaczem wielorzędowym</t>
  </si>
  <si>
    <t>253</t>
  </si>
  <si>
    <t>BRON-SC</t>
  </si>
  <si>
    <t>Bronowanie</t>
  </si>
  <si>
    <t>254</t>
  </si>
  <si>
    <t>ORKA-SC</t>
  </si>
  <si>
    <t>Orka pełna</t>
  </si>
  <si>
    <t>256</t>
  </si>
  <si>
    <t>WYOR-CK</t>
  </si>
  <si>
    <t>Wyorywanie i podcinanie sadzonek ciągnikowym wyorywaczem klamrowych</t>
  </si>
  <si>
    <t>260</t>
  </si>
  <si>
    <t>WAŁ-SC</t>
  </si>
  <si>
    <t>Wałowanie pełnej orki - jednokrotne</t>
  </si>
  <si>
    <t>261</t>
  </si>
  <si>
    <t>WYC-SC</t>
  </si>
  <si>
    <t>Wyciskanie rządków siewnych lub wyciskanie szpar</t>
  </si>
  <si>
    <t>273</t>
  </si>
  <si>
    <t>SPUL-R1</t>
  </si>
  <si>
    <t>Spulchnianie gleby na międzyrzędach w okresie wschodów motyką.</t>
  </si>
  <si>
    <t>290</t>
  </si>
  <si>
    <t>SIEW-DC</t>
  </si>
  <si>
    <t>Siew nasion drobnych</t>
  </si>
  <si>
    <t>291</t>
  </si>
  <si>
    <t>SIEW-GC</t>
  </si>
  <si>
    <t>Siew nasion grubych</t>
  </si>
  <si>
    <t>292</t>
  </si>
  <si>
    <t>SIEW DP</t>
  </si>
  <si>
    <t>Siew pełny nasion drobnych siewnikiem mechanicznie</t>
  </si>
  <si>
    <t>306</t>
  </si>
  <si>
    <t>WYJ 1R</t>
  </si>
  <si>
    <t>Wyjęcie 1-latek</t>
  </si>
  <si>
    <t>307</t>
  </si>
  <si>
    <t>WYJ 2-3L</t>
  </si>
  <si>
    <t>Wyjęcie 2-3 latek</t>
  </si>
  <si>
    <t>308</t>
  </si>
  <si>
    <t>WYJ 4-5L</t>
  </si>
  <si>
    <t>Wyjęcie materiału 4-5 letniego</t>
  </si>
  <si>
    <t>313</t>
  </si>
  <si>
    <t>SIEW-R</t>
  </si>
  <si>
    <t>Siew nasion</t>
  </si>
  <si>
    <t>329</t>
  </si>
  <si>
    <t>ŻEL-1</t>
  </si>
  <si>
    <t>Żelowanie 1-latek</t>
  </si>
  <si>
    <t>330</t>
  </si>
  <si>
    <t>ŻEL-2</t>
  </si>
  <si>
    <t>Żelowanie 2-latek</t>
  </si>
  <si>
    <t>331</t>
  </si>
  <si>
    <t>ŻEL-IL</t>
  </si>
  <si>
    <t>Żelowanie sadzonek pozostałych</t>
  </si>
  <si>
    <t>360</t>
  </si>
  <si>
    <t>ZB-NASDB</t>
  </si>
  <si>
    <t>Zbiór nasion dęba</t>
  </si>
  <si>
    <t>362</t>
  </si>
  <si>
    <t>ZB-NASBRZ</t>
  </si>
  <si>
    <t>Zbiór nasion brzozy</t>
  </si>
  <si>
    <t>363</t>
  </si>
  <si>
    <t>ZB-NASLP</t>
  </si>
  <si>
    <t>Zbiór nasion lipy</t>
  </si>
  <si>
    <t>364</t>
  </si>
  <si>
    <t>ZB-NASGB</t>
  </si>
  <si>
    <t>Zbiór nasion graba</t>
  </si>
  <si>
    <t>368</t>
  </si>
  <si>
    <t>ZB-NASKL</t>
  </si>
  <si>
    <t>Zbiór nasion klonów</t>
  </si>
  <si>
    <t>369</t>
  </si>
  <si>
    <t>ZB-NASP</t>
  </si>
  <si>
    <t>Zbiór nasion pozostałych gatunków</t>
  </si>
  <si>
    <t>370</t>
  </si>
  <si>
    <t>GODZ RH8</t>
  </si>
  <si>
    <t>Prace wykonywane ręcznie</t>
  </si>
  <si>
    <t>H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</si>
  <si>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</si>
  <si>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</si>
  <si>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</si>
  <si>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</si>
  <si>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</si>
  <si>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</si>
  <si>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</si>
  <si>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</si>
  <si>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</si>
  <si>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</si>
  <si>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</si>
  <si>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</si>
  <si>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</si>
  <si>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</si>
  <si>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</si>
  <si>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</si>
  <si>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</si>
  <si>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</si>
  <si>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13 tego zamówienia: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</si>
  <si>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</si>
  <si>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</si>
  <si>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</si>
  <si>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</si>
  <si>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</si>
  <si>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</si>
  <si>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</si>
  <si>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</si>
  <si>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</si>
  <si>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</si>
  <si>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</si>
  <si>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</si>
  <si>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</si>
  <si>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</si>
  <si>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</si>
  <si>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</si>
  <si>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</si>
  <si>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</si>
  <si>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</si>
  <si>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</si>
  <si>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</si>
  <si>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</si>
  <si>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</si>
  <si>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</si>
  <si>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</si>
  <si>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</si>
  <si>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</si>
  <si>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</si>
  <si>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</si>
  <si>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</si>
  <si>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</si>
  <si>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</si>
  <si>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</si>
  <si>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</si>
  <si>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</si>
  <si>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</si>
  <si>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</si>
  <si>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</si>
  <si>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</si>
  <si>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</si>
  <si>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</si>
  <si>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</si>
  <si>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</si>
  <si>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</si>
  <si>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</si>
  <si>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Szkółka leśna i nasiennictwo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</si>
</sst>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9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0" fontId="24" fillId="2" borderId="0" xfId="0" applyFont="1" applyFill="1" applyAlignment="1">
      <alignment horizontal="left"/>
    </xf>
    <xf numFmtId="4" fontId="25" fillId="2" borderId="0" xfId="0" applyNumberFormat="1" applyFont="1" applyFill="1" applyAlignment="1">
      <alignment horizontal="left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center" vertical="center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4" fillId="2" borderId="4" xfId="0" applyNumberFormat="1" applyFont="1" applyFill="1" applyBorder="1" applyAlignment="1">
      <alignment horizontal="right" vertical="center"/>
    </xf>
    <xf numFmtId="49" fontId="24" fillId="2" borderId="5" xfId="0" applyNumberFormat="1" applyFont="1" applyFill="1" applyBorder="1" applyAlignment="1">
      <alignment horizontal="right" vertical="center"/>
    </xf>
    <xf numFmtId="49" fontId="24" fillId="2" borderId="6" xfId="0" applyNumberFormat="1" applyFont="1" applyFill="1" applyBorder="1" applyAlignment="1">
      <alignment horizontal="right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0" fontId="9" fillId="2" borderId="36" xfId="0" applyFont="1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horizontal="center" vertical="top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14" fillId="2" borderId="16" xfId="0" applyFont="1" applyFill="1" applyBorder="1" applyAlignment="1" applyProtection="1">
      <alignment horizontal="left" vertical="center"/>
    </xf>
    <xf numFmtId="0" fontId="14" fillId="2" borderId="17" xfId="0" applyFont="1" applyFill="1" applyBorder="1" applyAlignment="1" applyProtection="1">
      <alignment horizontal="left" vertical="center"/>
    </xf>
    <xf numFmtId="0" fontId="14" fillId="2" borderId="18" xfId="0" applyFont="1" applyFill="1" applyBorder="1" applyAlignment="1" applyProtection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>
      <alignment horizontal="right" vertical="center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49" fontId="17" fillId="2" borderId="3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left" vertical="center" wrapText="1"/>
    </xf>
  </cellXfs>
  <cellStyles count="3">
    <cellStyle name="Hiperłącze 2" xfId="2" xr:uid="{DDCF8AAC-CDC4-4F97-B5A5-3532F41795E4}"/>
    <cellStyle name="Normalny" xfId="0" builtinId="0"/>
    <cellStyle name="Normalny 2" xfId="1" xr:uid="{DB0D847F-5B46-4218-8009-3736A00FE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28"/>
  <sheetViews>
    <sheetView tabSelected="1" topLeftCell="A7" zoomScale="85" zoomScaleNormal="85" zoomScaleSheetLayoutView="55" workbookViewId="0">
      <selection activeCell="F10" sqref="F1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104" t="s">
        <v>139</v>
      </c>
      <c r="J2" s="104"/>
      <c r="K2" s="104"/>
      <c r="L2" s="104"/>
      <c r="M2" s="12"/>
      <c r="N2" s="12"/>
    </row>
    <row r="3" spans="2:14" s="11" customFormat="1" ht="58.15" customHeight="1" thickBot="1" x14ac:dyDescent="0.25">
      <c r="B3" s="56"/>
      <c r="C3" s="57"/>
      <c r="D3" s="57"/>
      <c r="E3" s="58"/>
    </row>
    <row r="4" spans="2:14" s="11" customFormat="1" ht="2.65" customHeight="1" thickBot="1" x14ac:dyDescent="0.25">
      <c r="B4" s="134"/>
      <c r="C4" s="134"/>
      <c r="D4" s="134"/>
      <c r="E4" s="13"/>
    </row>
    <row r="5" spans="2:14" s="11" customFormat="1" ht="60" customHeight="1" thickBot="1" x14ac:dyDescent="0.25">
      <c r="B5" s="56"/>
      <c r="C5" s="57"/>
      <c r="D5" s="57"/>
      <c r="E5" s="58"/>
    </row>
    <row r="6" spans="2:14" s="11" customFormat="1" ht="2.65" customHeight="1" thickBot="1" x14ac:dyDescent="0.25">
      <c r="B6" s="134"/>
      <c r="C6" s="134"/>
      <c r="D6" s="134"/>
      <c r="E6" s="13"/>
    </row>
    <row r="7" spans="2:14" s="11" customFormat="1" ht="58.9" customHeight="1" thickBot="1" x14ac:dyDescent="0.25">
      <c r="B7" s="56"/>
      <c r="C7" s="57"/>
      <c r="D7" s="57"/>
      <c r="E7" s="58"/>
    </row>
    <row r="8" spans="2:14" s="11" customFormat="1" ht="5.25" customHeight="1" x14ac:dyDescent="0.2">
      <c r="B8" s="14"/>
      <c r="C8" s="14"/>
      <c r="D8" s="14"/>
      <c r="H8" s="105"/>
      <c r="I8" s="106"/>
      <c r="K8" s="111"/>
      <c r="L8" s="112"/>
    </row>
    <row r="9" spans="2:14" s="11" customFormat="1" ht="4.1500000000000004" customHeight="1" x14ac:dyDescent="0.2">
      <c r="H9" s="107"/>
      <c r="I9" s="108"/>
      <c r="K9" s="113"/>
      <c r="L9" s="114"/>
    </row>
    <row r="10" spans="2:14" s="11" customFormat="1" ht="6.95" customHeight="1" x14ac:dyDescent="0.2">
      <c r="B10" s="117" t="s">
        <v>152</v>
      </c>
      <c r="C10" s="117"/>
      <c r="D10" s="117"/>
      <c r="E10" s="117"/>
      <c r="H10" s="107"/>
      <c r="I10" s="108"/>
      <c r="K10" s="113"/>
      <c r="L10" s="114"/>
    </row>
    <row r="11" spans="2:14" s="11" customFormat="1" ht="12.4" customHeight="1" thickBot="1" x14ac:dyDescent="0.25">
      <c r="B11" s="117"/>
      <c r="C11" s="117"/>
      <c r="D11" s="117"/>
      <c r="E11" s="117"/>
      <c r="G11" s="15" t="s">
        <v>140</v>
      </c>
      <c r="H11" s="109"/>
      <c r="I11" s="110"/>
      <c r="J11" s="15" t="s">
        <v>153</v>
      </c>
      <c r="K11" s="115"/>
      <c r="L11" s="116"/>
      <c r="M11" s="15"/>
    </row>
    <row r="12" spans="2:14" s="11" customFormat="1" ht="7.9" customHeight="1" x14ac:dyDescent="0.2">
      <c r="B12" s="117"/>
      <c r="C12" s="117"/>
      <c r="D12" s="117"/>
      <c r="E12" s="117"/>
      <c r="G12" s="15"/>
      <c r="H12" s="15"/>
      <c r="I12" s="15"/>
      <c r="J12" s="15"/>
      <c r="K12" s="15"/>
      <c r="L12" s="15"/>
      <c r="M12" s="15"/>
    </row>
    <row r="13" spans="2:14" s="1" customFormat="1" ht="20.25" customHeight="1" x14ac:dyDescent="0.2"/>
    <row r="14" spans="2:14" s="1" customFormat="1" ht="24" customHeight="1" x14ac:dyDescent="0.2">
      <c r="E14" s="67" t="s">
        <v>141</v>
      </c>
      <c r="F14" s="67"/>
      <c r="G14" s="67"/>
    </row>
    <row r="15" spans="2:14" s="1" customFormat="1" ht="20.85" customHeight="1" x14ac:dyDescent="0.2">
      <c r="B15" s="61" t="s">
        <v>142</v>
      </c>
      <c r="C15" s="61"/>
      <c r="D15" s="61"/>
      <c r="E15" s="61"/>
      <c r="F15" s="61"/>
      <c r="G15" s="61"/>
      <c r="H15" s="61"/>
      <c r="I15" s="61"/>
    </row>
    <row r="16" spans="2:14" s="1" customFormat="1" ht="2.65" customHeight="1" x14ac:dyDescent="0.2"/>
    <row r="17" spans="2:13" s="1" customFormat="1" ht="20.85" customHeight="1" x14ac:dyDescent="0.2">
      <c r="B17" s="61" t="s">
        <v>143</v>
      </c>
      <c r="C17" s="61"/>
      <c r="D17" s="61"/>
      <c r="E17" s="61"/>
      <c r="F17" s="61"/>
      <c r="G17" s="61"/>
      <c r="H17" s="61"/>
      <c r="I17" s="61"/>
    </row>
    <row r="18" spans="2:13" s="1" customFormat="1" ht="2.65" customHeight="1" x14ac:dyDescent="0.2"/>
    <row r="19" spans="2:13" s="1" customFormat="1" ht="20.85" customHeight="1" x14ac:dyDescent="0.2">
      <c r="B19" s="61" t="s">
        <v>144</v>
      </c>
      <c r="C19" s="61"/>
      <c r="D19" s="61"/>
      <c r="E19" s="61"/>
      <c r="F19" s="61"/>
      <c r="G19" s="61"/>
      <c r="H19" s="61"/>
      <c r="I19" s="61"/>
    </row>
    <row r="20" spans="2:13" s="1" customFormat="1" ht="2.65" customHeight="1" x14ac:dyDescent="0.2"/>
    <row r="21" spans="2:13" s="1" customFormat="1" ht="20.85" customHeight="1" x14ac:dyDescent="0.2">
      <c r="B21" s="61" t="s">
        <v>145</v>
      </c>
      <c r="C21" s="61"/>
      <c r="D21" s="61"/>
      <c r="E21" s="61"/>
      <c r="F21" s="61"/>
      <c r="G21" s="61"/>
      <c r="H21" s="61"/>
      <c r="I21" s="61"/>
    </row>
    <row r="22" spans="2:13" s="1" customFormat="1" ht="50.1" customHeight="1" x14ac:dyDescent="0.2">
      <c r="B22" s="121" t="s">
        <v>146</v>
      </c>
      <c r="C22" s="121"/>
      <c r="D22" s="121"/>
      <c r="E22" s="121"/>
      <c r="F22" s="121"/>
      <c r="G22" s="121"/>
      <c r="H22" s="121"/>
      <c r="I22" s="121"/>
      <c r="J22" s="121"/>
      <c r="K22" s="121"/>
      <c r="L22" s="121"/>
    </row>
    <row r="23" spans="2:13" s="1" customFormat="1" ht="2.65" customHeight="1" x14ac:dyDescent="0.2"/>
    <row r="24" spans="2:13" s="1" customFormat="1" ht="50.1" customHeight="1" x14ac:dyDescent="0.2">
      <c r="B24" s="122" t="str">
        <f xml:space="preserve"> "1.  Za wykonanie przedmiotu zamówienia w tym Pakiecie oferujemy następujące wynagrodzenie brutto: " &amp; TEXT(F69,"#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</row>
    <row r="25" spans="2:13" s="1" customFormat="1" ht="28.7" customHeight="1" x14ac:dyDescent="0.25">
      <c r="B25" s="54" t="s">
        <v>192</v>
      </c>
    </row>
    <row r="26" spans="2:13" s="1" customFormat="1" ht="9" customHeight="1" x14ac:dyDescent="0.2"/>
    <row r="27" spans="2:13" s="1" customFormat="1" ht="45.4" customHeight="1" x14ac:dyDescent="0.2">
      <c r="B27" s="2" t="s">
        <v>0</v>
      </c>
      <c r="C27" s="3" t="s">
        <v>1</v>
      </c>
      <c r="D27" s="4" t="s">
        <v>2</v>
      </c>
      <c r="E27" s="4" t="s">
        <v>3</v>
      </c>
      <c r="F27" s="4" t="s">
        <v>4</v>
      </c>
      <c r="G27" s="4" t="s">
        <v>5</v>
      </c>
      <c r="H27" s="4" t="s">
        <v>6</v>
      </c>
      <c r="I27" s="3" t="s">
        <v>7</v>
      </c>
      <c r="J27" s="4" t="s">
        <v>8</v>
      </c>
      <c r="K27" s="4" t="s">
        <v>9</v>
      </c>
      <c r="L27" s="86" t="s">
        <v>10</v>
      </c>
      <c r="M27" s="86"/>
    </row>
    <row r="28" spans="2:13" s="1" customFormat="1" ht="19.7" customHeight="1" x14ac:dyDescent="0.2">
      <c r="B28" s="5">
        <v>1</v>
      </c>
      <c r="C28" s="6" t="s">
        <v>11</v>
      </c>
      <c r="D28" s="6" t="s">
        <v>12</v>
      </c>
      <c r="E28" s="7" t="s">
        <v>13</v>
      </c>
      <c r="F28" s="6" t="s">
        <v>14</v>
      </c>
      <c r="G28" s="8">
        <v>24</v>
      </c>
      <c r="H28" s="10">
        <v>0</v>
      </c>
      <c r="I28" s="9">
        <f t="shared" ref="I28:I66" si="0">ROUND(G28* H28,2)</f>
        <v>0</v>
      </c>
      <c r="J28" s="5">
        <v>8</v>
      </c>
      <c r="K28" s="9">
        <f t="shared" ref="K28:K66" si="1">ROUND(I28* J28/100,2)</f>
        <v>0</v>
      </c>
      <c r="L28" s="59">
        <f t="shared" ref="L28:L66" si="2">ROUND(I28+ K28,2)</f>
        <v>0</v>
      </c>
      <c r="M28" s="60"/>
    </row>
    <row r="29" spans="2:13" s="1" customFormat="1" ht="28.7" customHeight="1" x14ac:dyDescent="0.2">
      <c r="B29" s="5">
        <v>2</v>
      </c>
      <c r="C29" s="6" t="s">
        <v>15</v>
      </c>
      <c r="D29" s="6" t="s">
        <v>16</v>
      </c>
      <c r="E29" s="7" t="s">
        <v>17</v>
      </c>
      <c r="F29" s="6" t="s">
        <v>18</v>
      </c>
      <c r="G29" s="8">
        <v>178.4</v>
      </c>
      <c r="H29" s="10">
        <v>0</v>
      </c>
      <c r="I29" s="9">
        <f t="shared" si="0"/>
        <v>0</v>
      </c>
      <c r="J29" s="5">
        <v>8</v>
      </c>
      <c r="K29" s="9">
        <f t="shared" si="1"/>
        <v>0</v>
      </c>
      <c r="L29" s="59">
        <f t="shared" si="2"/>
        <v>0</v>
      </c>
      <c r="M29" s="60"/>
    </row>
    <row r="30" spans="2:13" s="1" customFormat="1" ht="28.7" customHeight="1" x14ac:dyDescent="0.2">
      <c r="B30" s="5">
        <v>3</v>
      </c>
      <c r="C30" s="6" t="s">
        <v>19</v>
      </c>
      <c r="D30" s="6" t="s">
        <v>20</v>
      </c>
      <c r="E30" s="7" t="s">
        <v>21</v>
      </c>
      <c r="F30" s="6" t="s">
        <v>18</v>
      </c>
      <c r="G30" s="8">
        <v>19.8</v>
      </c>
      <c r="H30" s="10">
        <v>0</v>
      </c>
      <c r="I30" s="9">
        <f t="shared" si="0"/>
        <v>0</v>
      </c>
      <c r="J30" s="5">
        <v>8</v>
      </c>
      <c r="K30" s="9">
        <f t="shared" si="1"/>
        <v>0</v>
      </c>
      <c r="L30" s="59">
        <f t="shared" si="2"/>
        <v>0</v>
      </c>
      <c r="M30" s="60"/>
    </row>
    <row r="31" spans="2:13" s="1" customFormat="1" ht="28.7" customHeight="1" x14ac:dyDescent="0.2">
      <c r="B31" s="5">
        <v>4</v>
      </c>
      <c r="C31" s="6" t="s">
        <v>22</v>
      </c>
      <c r="D31" s="6" t="s">
        <v>23</v>
      </c>
      <c r="E31" s="7" t="s">
        <v>24</v>
      </c>
      <c r="F31" s="6" t="s">
        <v>18</v>
      </c>
      <c r="G31" s="8">
        <v>21.4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59">
        <f t="shared" si="2"/>
        <v>0</v>
      </c>
      <c r="M31" s="60"/>
    </row>
    <row r="32" spans="2:13" s="1" customFormat="1" ht="19.7" customHeight="1" x14ac:dyDescent="0.2">
      <c r="B32" s="5">
        <v>5</v>
      </c>
      <c r="C32" s="6" t="s">
        <v>25</v>
      </c>
      <c r="D32" s="6" t="s">
        <v>26</v>
      </c>
      <c r="E32" s="7" t="s">
        <v>27</v>
      </c>
      <c r="F32" s="6" t="s">
        <v>28</v>
      </c>
      <c r="G32" s="8">
        <v>1245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59">
        <f t="shared" si="2"/>
        <v>0</v>
      </c>
      <c r="M32" s="60"/>
    </row>
    <row r="33" spans="2:13" s="1" customFormat="1" ht="19.7" customHeight="1" x14ac:dyDescent="0.2">
      <c r="B33" s="5">
        <v>6</v>
      </c>
      <c r="C33" s="6" t="s">
        <v>29</v>
      </c>
      <c r="D33" s="6" t="s">
        <v>30</v>
      </c>
      <c r="E33" s="7" t="s">
        <v>31</v>
      </c>
      <c r="F33" s="6" t="s">
        <v>28</v>
      </c>
      <c r="G33" s="8">
        <v>190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59">
        <f t="shared" si="2"/>
        <v>0</v>
      </c>
      <c r="M33" s="60"/>
    </row>
    <row r="34" spans="2:13" s="1" customFormat="1" ht="19.7" customHeight="1" x14ac:dyDescent="0.2">
      <c r="B34" s="5">
        <v>7</v>
      </c>
      <c r="C34" s="6" t="s">
        <v>32</v>
      </c>
      <c r="D34" s="6" t="s">
        <v>33</v>
      </c>
      <c r="E34" s="7" t="s">
        <v>34</v>
      </c>
      <c r="F34" s="6" t="s">
        <v>28</v>
      </c>
      <c r="G34" s="8">
        <v>2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59">
        <f t="shared" si="2"/>
        <v>0</v>
      </c>
      <c r="M34" s="60"/>
    </row>
    <row r="35" spans="2:13" s="1" customFormat="1" ht="28.7" customHeight="1" x14ac:dyDescent="0.2">
      <c r="B35" s="5">
        <v>8</v>
      </c>
      <c r="C35" s="6" t="s">
        <v>35</v>
      </c>
      <c r="D35" s="6" t="s">
        <v>36</v>
      </c>
      <c r="E35" s="7" t="s">
        <v>37</v>
      </c>
      <c r="F35" s="6" t="s">
        <v>18</v>
      </c>
      <c r="G35" s="8">
        <v>104.3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59">
        <f t="shared" si="2"/>
        <v>0</v>
      </c>
      <c r="M35" s="60"/>
    </row>
    <row r="36" spans="2:13" s="1" customFormat="1" ht="19.7" customHeight="1" x14ac:dyDescent="0.2">
      <c r="B36" s="5">
        <v>9</v>
      </c>
      <c r="C36" s="6" t="s">
        <v>38</v>
      </c>
      <c r="D36" s="6" t="s">
        <v>39</v>
      </c>
      <c r="E36" s="7" t="s">
        <v>40</v>
      </c>
      <c r="F36" s="6" t="s">
        <v>41</v>
      </c>
      <c r="G36" s="8">
        <v>440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59">
        <f t="shared" si="2"/>
        <v>0</v>
      </c>
      <c r="M36" s="60"/>
    </row>
    <row r="37" spans="2:13" s="1" customFormat="1" ht="19.7" customHeight="1" x14ac:dyDescent="0.2">
      <c r="B37" s="5">
        <v>10</v>
      </c>
      <c r="C37" s="6" t="s">
        <v>42</v>
      </c>
      <c r="D37" s="6" t="s">
        <v>43</v>
      </c>
      <c r="E37" s="7" t="s">
        <v>44</v>
      </c>
      <c r="F37" s="6" t="s">
        <v>45</v>
      </c>
      <c r="G37" s="8">
        <v>2000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59">
        <f t="shared" si="2"/>
        <v>0</v>
      </c>
      <c r="M37" s="60"/>
    </row>
    <row r="38" spans="2:13" s="1" customFormat="1" ht="28.7" customHeight="1" x14ac:dyDescent="0.2">
      <c r="B38" s="5">
        <v>11</v>
      </c>
      <c r="C38" s="6" t="s">
        <v>46</v>
      </c>
      <c r="D38" s="6" t="s">
        <v>47</v>
      </c>
      <c r="E38" s="7" t="s">
        <v>48</v>
      </c>
      <c r="F38" s="6" t="s">
        <v>18</v>
      </c>
      <c r="G38" s="8">
        <v>924.1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59">
        <f t="shared" si="2"/>
        <v>0</v>
      </c>
      <c r="M38" s="60"/>
    </row>
    <row r="39" spans="2:13" s="1" customFormat="1" ht="19.7" customHeight="1" x14ac:dyDescent="0.2">
      <c r="B39" s="5">
        <v>12</v>
      </c>
      <c r="C39" s="6" t="s">
        <v>49</v>
      </c>
      <c r="D39" s="6" t="s">
        <v>50</v>
      </c>
      <c r="E39" s="7" t="s">
        <v>51</v>
      </c>
      <c r="F39" s="6" t="s">
        <v>18</v>
      </c>
      <c r="G39" s="8">
        <v>240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59">
        <f t="shared" si="2"/>
        <v>0</v>
      </c>
      <c r="M39" s="60"/>
    </row>
    <row r="40" spans="2:13" s="1" customFormat="1" ht="19.7" customHeight="1" x14ac:dyDescent="0.2">
      <c r="B40" s="5">
        <v>13</v>
      </c>
      <c r="C40" s="6" t="s">
        <v>52</v>
      </c>
      <c r="D40" s="6" t="s">
        <v>53</v>
      </c>
      <c r="E40" s="7" t="s">
        <v>54</v>
      </c>
      <c r="F40" s="6" t="s">
        <v>18</v>
      </c>
      <c r="G40" s="8">
        <v>11.7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59">
        <f t="shared" si="2"/>
        <v>0</v>
      </c>
      <c r="M40" s="60"/>
    </row>
    <row r="41" spans="2:13" s="1" customFormat="1" ht="28.7" customHeight="1" x14ac:dyDescent="0.2">
      <c r="B41" s="5">
        <v>14</v>
      </c>
      <c r="C41" s="6" t="s">
        <v>55</v>
      </c>
      <c r="D41" s="6" t="s">
        <v>56</v>
      </c>
      <c r="E41" s="7" t="s">
        <v>57</v>
      </c>
      <c r="F41" s="6" t="s">
        <v>18</v>
      </c>
      <c r="G41" s="8">
        <v>995.7</v>
      </c>
      <c r="H41" s="10">
        <v>0</v>
      </c>
      <c r="I41" s="9">
        <f t="shared" si="0"/>
        <v>0</v>
      </c>
      <c r="J41" s="5">
        <v>8</v>
      </c>
      <c r="K41" s="9">
        <f t="shared" si="1"/>
        <v>0</v>
      </c>
      <c r="L41" s="59">
        <f t="shared" si="2"/>
        <v>0</v>
      </c>
      <c r="M41" s="60"/>
    </row>
    <row r="42" spans="2:13" s="1" customFormat="1" ht="19.7" customHeight="1" x14ac:dyDescent="0.2">
      <c r="B42" s="5">
        <v>15</v>
      </c>
      <c r="C42" s="6" t="s">
        <v>58</v>
      </c>
      <c r="D42" s="6" t="s">
        <v>59</v>
      </c>
      <c r="E42" s="7" t="s">
        <v>60</v>
      </c>
      <c r="F42" s="6" t="s">
        <v>18</v>
      </c>
      <c r="G42" s="8">
        <v>1925.9</v>
      </c>
      <c r="H42" s="10">
        <v>0</v>
      </c>
      <c r="I42" s="9">
        <f t="shared" si="0"/>
        <v>0</v>
      </c>
      <c r="J42" s="5">
        <v>8</v>
      </c>
      <c r="K42" s="9">
        <f t="shared" si="1"/>
        <v>0</v>
      </c>
      <c r="L42" s="59">
        <f t="shared" si="2"/>
        <v>0</v>
      </c>
      <c r="M42" s="60"/>
    </row>
    <row r="43" spans="2:13" s="1" customFormat="1" ht="19.7" customHeight="1" x14ac:dyDescent="0.2">
      <c r="B43" s="5">
        <v>16</v>
      </c>
      <c r="C43" s="6" t="s">
        <v>61</v>
      </c>
      <c r="D43" s="6" t="s">
        <v>62</v>
      </c>
      <c r="E43" s="7" t="s">
        <v>63</v>
      </c>
      <c r="F43" s="6" t="s">
        <v>18</v>
      </c>
      <c r="G43" s="8">
        <v>1966.9</v>
      </c>
      <c r="H43" s="10">
        <v>0</v>
      </c>
      <c r="I43" s="9">
        <f t="shared" si="0"/>
        <v>0</v>
      </c>
      <c r="J43" s="5">
        <v>8</v>
      </c>
      <c r="K43" s="9">
        <f t="shared" si="1"/>
        <v>0</v>
      </c>
      <c r="L43" s="59">
        <f t="shared" si="2"/>
        <v>0</v>
      </c>
      <c r="M43" s="60"/>
    </row>
    <row r="44" spans="2:13" s="1" customFormat="1" ht="28.7" customHeight="1" x14ac:dyDescent="0.2">
      <c r="B44" s="5">
        <v>17</v>
      </c>
      <c r="C44" s="6" t="s">
        <v>64</v>
      </c>
      <c r="D44" s="6" t="s">
        <v>65</v>
      </c>
      <c r="E44" s="7" t="s">
        <v>66</v>
      </c>
      <c r="F44" s="6" t="s">
        <v>18</v>
      </c>
      <c r="G44" s="8">
        <v>174.6</v>
      </c>
      <c r="H44" s="10">
        <v>0</v>
      </c>
      <c r="I44" s="9">
        <f t="shared" si="0"/>
        <v>0</v>
      </c>
      <c r="J44" s="5">
        <v>8</v>
      </c>
      <c r="K44" s="9">
        <f t="shared" si="1"/>
        <v>0</v>
      </c>
      <c r="L44" s="59">
        <f t="shared" si="2"/>
        <v>0</v>
      </c>
      <c r="M44" s="60"/>
    </row>
    <row r="45" spans="2:13" s="1" customFormat="1" ht="19.7" customHeight="1" x14ac:dyDescent="0.2">
      <c r="B45" s="5">
        <v>18</v>
      </c>
      <c r="C45" s="6" t="s">
        <v>67</v>
      </c>
      <c r="D45" s="6" t="s">
        <v>68</v>
      </c>
      <c r="E45" s="7" t="s">
        <v>69</v>
      </c>
      <c r="F45" s="6" t="s">
        <v>18</v>
      </c>
      <c r="G45" s="8">
        <v>254.3</v>
      </c>
      <c r="H45" s="10">
        <v>0</v>
      </c>
      <c r="I45" s="9">
        <f t="shared" si="0"/>
        <v>0</v>
      </c>
      <c r="J45" s="5">
        <v>8</v>
      </c>
      <c r="K45" s="9">
        <f t="shared" si="1"/>
        <v>0</v>
      </c>
      <c r="L45" s="59">
        <f t="shared" si="2"/>
        <v>0</v>
      </c>
      <c r="M45" s="60"/>
    </row>
    <row r="46" spans="2:13" s="1" customFormat="1" ht="19.7" customHeight="1" x14ac:dyDescent="0.2">
      <c r="B46" s="5">
        <v>19</v>
      </c>
      <c r="C46" s="6" t="s">
        <v>70</v>
      </c>
      <c r="D46" s="6" t="s">
        <v>71</v>
      </c>
      <c r="E46" s="7" t="s">
        <v>72</v>
      </c>
      <c r="F46" s="6" t="s">
        <v>18</v>
      </c>
      <c r="G46" s="8">
        <v>47.7</v>
      </c>
      <c r="H46" s="10">
        <v>0</v>
      </c>
      <c r="I46" s="9">
        <f t="shared" si="0"/>
        <v>0</v>
      </c>
      <c r="J46" s="5">
        <v>8</v>
      </c>
      <c r="K46" s="9">
        <f t="shared" si="1"/>
        <v>0</v>
      </c>
      <c r="L46" s="59">
        <f t="shared" si="2"/>
        <v>0</v>
      </c>
      <c r="M46" s="60"/>
    </row>
    <row r="47" spans="2:13" s="1" customFormat="1" ht="28.7" customHeight="1" x14ac:dyDescent="0.2">
      <c r="B47" s="5">
        <v>20</v>
      </c>
      <c r="C47" s="6" t="s">
        <v>73</v>
      </c>
      <c r="D47" s="6" t="s">
        <v>74</v>
      </c>
      <c r="E47" s="7" t="s">
        <v>75</v>
      </c>
      <c r="F47" s="6" t="s">
        <v>18</v>
      </c>
      <c r="G47" s="8">
        <v>208.6</v>
      </c>
      <c r="H47" s="10">
        <v>0</v>
      </c>
      <c r="I47" s="9">
        <f t="shared" si="0"/>
        <v>0</v>
      </c>
      <c r="J47" s="5">
        <v>8</v>
      </c>
      <c r="K47" s="9">
        <f t="shared" si="1"/>
        <v>0</v>
      </c>
      <c r="L47" s="59">
        <f t="shared" si="2"/>
        <v>0</v>
      </c>
      <c r="M47" s="60"/>
    </row>
    <row r="48" spans="2:13" s="1" customFormat="1" ht="19.7" customHeight="1" x14ac:dyDescent="0.2">
      <c r="B48" s="5">
        <v>21</v>
      </c>
      <c r="C48" s="6" t="s">
        <v>76</v>
      </c>
      <c r="D48" s="6" t="s">
        <v>77</v>
      </c>
      <c r="E48" s="7" t="s">
        <v>78</v>
      </c>
      <c r="F48" s="6" t="s">
        <v>18</v>
      </c>
      <c r="G48" s="8">
        <v>104.3</v>
      </c>
      <c r="H48" s="10">
        <v>0</v>
      </c>
      <c r="I48" s="9">
        <f t="shared" si="0"/>
        <v>0</v>
      </c>
      <c r="J48" s="5">
        <v>8</v>
      </c>
      <c r="K48" s="9">
        <f t="shared" si="1"/>
        <v>0</v>
      </c>
      <c r="L48" s="59">
        <f t="shared" si="2"/>
        <v>0</v>
      </c>
      <c r="M48" s="60"/>
    </row>
    <row r="49" spans="2:13" s="1" customFormat="1" ht="19.7" customHeight="1" x14ac:dyDescent="0.2">
      <c r="B49" s="5">
        <v>22</v>
      </c>
      <c r="C49" s="6" t="s">
        <v>79</v>
      </c>
      <c r="D49" s="6" t="s">
        <v>80</v>
      </c>
      <c r="E49" s="7" t="s">
        <v>81</v>
      </c>
      <c r="F49" s="6" t="s">
        <v>18</v>
      </c>
      <c r="G49" s="8">
        <v>12.9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59">
        <f t="shared" si="2"/>
        <v>0</v>
      </c>
      <c r="M49" s="60"/>
    </row>
    <row r="50" spans="2:13" s="1" customFormat="1" ht="19.7" customHeight="1" x14ac:dyDescent="0.2">
      <c r="B50" s="5">
        <v>23</v>
      </c>
      <c r="C50" s="6" t="s">
        <v>82</v>
      </c>
      <c r="D50" s="6" t="s">
        <v>83</v>
      </c>
      <c r="E50" s="7" t="s">
        <v>84</v>
      </c>
      <c r="F50" s="6" t="s">
        <v>18</v>
      </c>
      <c r="G50" s="8">
        <v>1100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59">
        <f t="shared" si="2"/>
        <v>0</v>
      </c>
      <c r="M50" s="60"/>
    </row>
    <row r="51" spans="2:13" s="1" customFormat="1" ht="19.7" customHeight="1" x14ac:dyDescent="0.2">
      <c r="B51" s="5">
        <v>24</v>
      </c>
      <c r="C51" s="6" t="s">
        <v>85</v>
      </c>
      <c r="D51" s="6" t="s">
        <v>86</v>
      </c>
      <c r="E51" s="7" t="s">
        <v>87</v>
      </c>
      <c r="F51" s="6" t="s">
        <v>28</v>
      </c>
      <c r="G51" s="8">
        <v>1245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59">
        <f t="shared" si="2"/>
        <v>0</v>
      </c>
      <c r="M51" s="60"/>
    </row>
    <row r="52" spans="2:13" s="1" customFormat="1" ht="19.7" customHeight="1" x14ac:dyDescent="0.2">
      <c r="B52" s="5">
        <v>25</v>
      </c>
      <c r="C52" s="6" t="s">
        <v>88</v>
      </c>
      <c r="D52" s="6" t="s">
        <v>89</v>
      </c>
      <c r="E52" s="7" t="s">
        <v>90</v>
      </c>
      <c r="F52" s="6" t="s">
        <v>28</v>
      </c>
      <c r="G52" s="8">
        <v>190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59">
        <f t="shared" si="2"/>
        <v>0</v>
      </c>
      <c r="M52" s="60"/>
    </row>
    <row r="53" spans="2:13" s="1" customFormat="1" ht="19.7" customHeight="1" x14ac:dyDescent="0.2">
      <c r="B53" s="5">
        <v>26</v>
      </c>
      <c r="C53" s="6" t="s">
        <v>91</v>
      </c>
      <c r="D53" s="6" t="s">
        <v>92</v>
      </c>
      <c r="E53" s="7" t="s">
        <v>93</v>
      </c>
      <c r="F53" s="6" t="s">
        <v>28</v>
      </c>
      <c r="G53" s="8">
        <v>2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59">
        <f t="shared" si="2"/>
        <v>0</v>
      </c>
      <c r="M53" s="60"/>
    </row>
    <row r="54" spans="2:13" s="1" customFormat="1" ht="19.7" customHeight="1" x14ac:dyDescent="0.2">
      <c r="B54" s="5">
        <v>27</v>
      </c>
      <c r="C54" s="6" t="s">
        <v>94</v>
      </c>
      <c r="D54" s="6" t="s">
        <v>95</v>
      </c>
      <c r="E54" s="7" t="s">
        <v>96</v>
      </c>
      <c r="F54" s="6" t="s">
        <v>18</v>
      </c>
      <c r="G54" s="8">
        <v>50.7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59">
        <f t="shared" si="2"/>
        <v>0</v>
      </c>
      <c r="M54" s="60"/>
    </row>
    <row r="55" spans="2:13" s="1" customFormat="1" ht="19.7" customHeight="1" x14ac:dyDescent="0.2">
      <c r="B55" s="5">
        <v>28</v>
      </c>
      <c r="C55" s="6" t="s">
        <v>97</v>
      </c>
      <c r="D55" s="6" t="s">
        <v>98</v>
      </c>
      <c r="E55" s="7" t="s">
        <v>99</v>
      </c>
      <c r="F55" s="6" t="s">
        <v>28</v>
      </c>
      <c r="G55" s="8">
        <v>1210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59">
        <f t="shared" si="2"/>
        <v>0</v>
      </c>
      <c r="M55" s="60"/>
    </row>
    <row r="56" spans="2:13" s="1" customFormat="1" ht="19.7" customHeight="1" x14ac:dyDescent="0.2">
      <c r="B56" s="5">
        <v>29</v>
      </c>
      <c r="C56" s="6" t="s">
        <v>100</v>
      </c>
      <c r="D56" s="6" t="s">
        <v>101</v>
      </c>
      <c r="E56" s="7" t="s">
        <v>102</v>
      </c>
      <c r="F56" s="6" t="s">
        <v>28</v>
      </c>
      <c r="G56" s="8">
        <v>50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59">
        <f t="shared" si="2"/>
        <v>0</v>
      </c>
      <c r="M56" s="60"/>
    </row>
    <row r="57" spans="2:13" s="1" customFormat="1" ht="19.7" customHeight="1" x14ac:dyDescent="0.2">
      <c r="B57" s="5">
        <v>30</v>
      </c>
      <c r="C57" s="6" t="s">
        <v>103</v>
      </c>
      <c r="D57" s="6" t="s">
        <v>104</v>
      </c>
      <c r="E57" s="7" t="s">
        <v>105</v>
      </c>
      <c r="F57" s="6" t="s">
        <v>28</v>
      </c>
      <c r="G57" s="8">
        <v>2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59">
        <f t="shared" si="2"/>
        <v>0</v>
      </c>
      <c r="M57" s="60"/>
    </row>
    <row r="58" spans="2:13" s="1" customFormat="1" ht="19.7" customHeight="1" x14ac:dyDescent="0.2">
      <c r="B58" s="5">
        <v>31</v>
      </c>
      <c r="C58" s="6" t="s">
        <v>106</v>
      </c>
      <c r="D58" s="6" t="s">
        <v>107</v>
      </c>
      <c r="E58" s="7" t="s">
        <v>108</v>
      </c>
      <c r="F58" s="6" t="s">
        <v>45</v>
      </c>
      <c r="G58" s="8">
        <v>4200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59">
        <f t="shared" si="2"/>
        <v>0</v>
      </c>
      <c r="M58" s="60"/>
    </row>
    <row r="59" spans="2:13" s="1" customFormat="1" ht="19.7" customHeight="1" x14ac:dyDescent="0.2">
      <c r="B59" s="5">
        <v>32</v>
      </c>
      <c r="C59" s="6" t="s">
        <v>109</v>
      </c>
      <c r="D59" s="6" t="s">
        <v>110</v>
      </c>
      <c r="E59" s="7" t="s">
        <v>111</v>
      </c>
      <c r="F59" s="6" t="s">
        <v>45</v>
      </c>
      <c r="G59" s="8">
        <v>20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59">
        <f t="shared" si="2"/>
        <v>0</v>
      </c>
      <c r="M59" s="60"/>
    </row>
    <row r="60" spans="2:13" s="1" customFormat="1" ht="19.7" customHeight="1" x14ac:dyDescent="0.2">
      <c r="B60" s="5">
        <v>33</v>
      </c>
      <c r="C60" s="6" t="s">
        <v>112</v>
      </c>
      <c r="D60" s="6" t="s">
        <v>113</v>
      </c>
      <c r="E60" s="7" t="s">
        <v>114</v>
      </c>
      <c r="F60" s="6" t="s">
        <v>45</v>
      </c>
      <c r="G60" s="8">
        <v>10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59">
        <f t="shared" si="2"/>
        <v>0</v>
      </c>
      <c r="M60" s="60"/>
    </row>
    <row r="61" spans="2:13" s="1" customFormat="1" ht="19.7" customHeight="1" x14ac:dyDescent="0.2">
      <c r="B61" s="5">
        <v>34</v>
      </c>
      <c r="C61" s="6" t="s">
        <v>115</v>
      </c>
      <c r="D61" s="6" t="s">
        <v>116</v>
      </c>
      <c r="E61" s="7" t="s">
        <v>117</v>
      </c>
      <c r="F61" s="6" t="s">
        <v>45</v>
      </c>
      <c r="G61" s="8">
        <v>10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59">
        <f t="shared" si="2"/>
        <v>0</v>
      </c>
      <c r="M61" s="60"/>
    </row>
    <row r="62" spans="2:13" s="1" customFormat="1" ht="19.7" customHeight="1" x14ac:dyDescent="0.2">
      <c r="B62" s="5">
        <v>35</v>
      </c>
      <c r="C62" s="6" t="s">
        <v>118</v>
      </c>
      <c r="D62" s="6" t="s">
        <v>119</v>
      </c>
      <c r="E62" s="7" t="s">
        <v>120</v>
      </c>
      <c r="F62" s="6" t="s">
        <v>45</v>
      </c>
      <c r="G62" s="8">
        <v>12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59">
        <f t="shared" si="2"/>
        <v>0</v>
      </c>
      <c r="M62" s="60"/>
    </row>
    <row r="63" spans="2:13" s="1" customFormat="1" ht="19.7" customHeight="1" x14ac:dyDescent="0.2">
      <c r="B63" s="5">
        <v>36</v>
      </c>
      <c r="C63" s="6" t="s">
        <v>121</v>
      </c>
      <c r="D63" s="6" t="s">
        <v>122</v>
      </c>
      <c r="E63" s="7" t="s">
        <v>123</v>
      </c>
      <c r="F63" s="6" t="s">
        <v>45</v>
      </c>
      <c r="G63" s="8">
        <v>8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59">
        <f t="shared" si="2"/>
        <v>0</v>
      </c>
      <c r="M63" s="60"/>
    </row>
    <row r="64" spans="2:13" s="1" customFormat="1" ht="19.7" customHeight="1" x14ac:dyDescent="0.2">
      <c r="B64" s="5">
        <v>37</v>
      </c>
      <c r="C64" s="6" t="s">
        <v>124</v>
      </c>
      <c r="D64" s="6" t="s">
        <v>125</v>
      </c>
      <c r="E64" s="7" t="s">
        <v>126</v>
      </c>
      <c r="F64" s="6" t="s">
        <v>127</v>
      </c>
      <c r="G64" s="8">
        <v>911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59">
        <f t="shared" si="2"/>
        <v>0</v>
      </c>
      <c r="M64" s="60"/>
    </row>
    <row r="65" spans="2:13" s="1" customFormat="1" ht="19.7" customHeight="1" x14ac:dyDescent="0.2">
      <c r="B65" s="5">
        <v>38</v>
      </c>
      <c r="C65" s="6" t="s">
        <v>128</v>
      </c>
      <c r="D65" s="6" t="s">
        <v>129</v>
      </c>
      <c r="E65" s="7" t="s">
        <v>130</v>
      </c>
      <c r="F65" s="6" t="s">
        <v>127</v>
      </c>
      <c r="G65" s="8">
        <v>100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59">
        <f t="shared" si="2"/>
        <v>0</v>
      </c>
      <c r="M65" s="60"/>
    </row>
    <row r="66" spans="2:13" s="1" customFormat="1" ht="19.7" customHeight="1" x14ac:dyDescent="0.2">
      <c r="B66" s="5">
        <v>39</v>
      </c>
      <c r="C66" s="6" t="s">
        <v>131</v>
      </c>
      <c r="D66" s="6" t="s">
        <v>132</v>
      </c>
      <c r="E66" s="7" t="s">
        <v>133</v>
      </c>
      <c r="F66" s="6" t="s">
        <v>127</v>
      </c>
      <c r="G66" s="8">
        <v>155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59">
        <f t="shared" si="2"/>
        <v>0</v>
      </c>
      <c r="M66" s="60"/>
    </row>
    <row r="67" spans="2:13" s="1" customFormat="1" ht="23.25" customHeight="1" x14ac:dyDescent="0.2">
      <c r="L67" s="55">
        <f>F69</f>
        <v>0</v>
      </c>
    </row>
    <row r="68" spans="2:13" s="1" customFormat="1" ht="21.4" customHeight="1" x14ac:dyDescent="0.2">
      <c r="B68" s="135" t="s">
        <v>134</v>
      </c>
      <c r="C68" s="135"/>
      <c r="D68" s="135"/>
      <c r="E68" s="135"/>
      <c r="F68" s="68">
        <f>ROUND(I28+I29+I30+I31+I32+I33+I34+I35+I36+I37+I38+I39+I40+I41+I42+I43+I44+I45+I46+I47+I48+I49+I50+I51+I52+I53+I54+I55+I56+I57+I58+I59+I60+I61+I62+I63+I64+I65+I66,2)</f>
        <v>0</v>
      </c>
      <c r="G68" s="69"/>
      <c r="H68" s="69"/>
      <c r="I68" s="69"/>
      <c r="J68" s="69"/>
      <c r="K68" s="69"/>
      <c r="L68" s="69"/>
      <c r="M68" s="70"/>
    </row>
    <row r="69" spans="2:13" s="1" customFormat="1" ht="21.4" customHeight="1" x14ac:dyDescent="0.2">
      <c r="B69" s="135" t="s">
        <v>135</v>
      </c>
      <c r="C69" s="135"/>
      <c r="D69" s="135"/>
      <c r="E69" s="135"/>
      <c r="F69" s="71">
        <f>ROUND(L28+L29+L30+L31+L32+L33+L34+L35+L36+L37+L38+L39+L40+L41+L42+L43+L44+L45+L46+L47+L48+L49+L50+L51+L52+L53+L54+L55+L56+L57+L58+L59+L60+L61+L62+L63+L64+L65+L66,2)</f>
        <v>0</v>
      </c>
      <c r="G69" s="72"/>
      <c r="H69" s="72"/>
      <c r="I69" s="72"/>
      <c r="J69" s="72"/>
      <c r="K69" s="72"/>
      <c r="L69" s="72"/>
      <c r="M69" s="73"/>
    </row>
    <row r="70" spans="2:13" s="1" customFormat="1" ht="11.1" customHeight="1" thickBot="1" x14ac:dyDescent="0.25"/>
    <row r="71" spans="2:13" s="11" customFormat="1" ht="45.6" customHeight="1" thickBot="1" x14ac:dyDescent="0.25">
      <c r="B71" s="118" t="str">
        <f>"Słownie łącznie cena brutto :    "&amp;'Excelblog.pl - Kwoty słownie'!B10</f>
        <v xml:space="preserve">Słownie łącznie cena brutto :    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20"/>
    </row>
    <row r="72" spans="2:13" s="11" customFormat="1" ht="61.35" customHeight="1" x14ac:dyDescent="0.2">
      <c r="B72" s="127" t="s">
        <v>154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6"/>
    </row>
    <row r="73" spans="2:13" s="11" customFormat="1" ht="2.65" customHeight="1" thickBot="1" x14ac:dyDescent="0.25"/>
    <row r="74" spans="2:13" s="11" customFormat="1" ht="89.1" customHeight="1" thickBot="1" x14ac:dyDescent="0.25">
      <c r="B74" s="128" t="s">
        <v>147</v>
      </c>
      <c r="C74" s="129"/>
      <c r="D74" s="129"/>
      <c r="E74" s="129"/>
      <c r="F74" s="129"/>
      <c r="G74" s="129"/>
      <c r="H74" s="129"/>
      <c r="I74" s="129"/>
      <c r="J74" s="129"/>
      <c r="K74" s="129"/>
      <c r="L74" s="130"/>
      <c r="M74" s="17"/>
    </row>
    <row r="75" spans="2:13" s="11" customFormat="1" ht="16.899999999999999" customHeight="1" x14ac:dyDescent="0.2"/>
    <row r="76" spans="2:13" s="11" customFormat="1" ht="89.1" customHeight="1" x14ac:dyDescent="0.2">
      <c r="B76" s="131" t="s">
        <v>148</v>
      </c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8"/>
    </row>
    <row r="77" spans="2:13" s="11" customFormat="1" ht="5.25" customHeight="1" thickBot="1" x14ac:dyDescent="0.25"/>
    <row r="78" spans="2:13" s="11" customFormat="1" ht="37.9" customHeight="1" thickTop="1" x14ac:dyDescent="0.2">
      <c r="B78" s="124" t="s">
        <v>136</v>
      </c>
      <c r="C78" s="125"/>
      <c r="D78" s="125"/>
      <c r="E78" s="126"/>
      <c r="F78" s="74" t="s">
        <v>137</v>
      </c>
      <c r="G78" s="75"/>
      <c r="H78" s="75"/>
      <c r="I78" s="75"/>
      <c r="J78" s="75"/>
      <c r="K78" s="75"/>
      <c r="L78" s="76"/>
    </row>
    <row r="79" spans="2:13" s="11" customFormat="1" ht="28.9" customHeight="1" x14ac:dyDescent="0.2">
      <c r="B79" s="100"/>
      <c r="C79" s="78"/>
      <c r="D79" s="78"/>
      <c r="E79" s="101"/>
      <c r="F79" s="77"/>
      <c r="G79" s="78"/>
      <c r="H79" s="78"/>
      <c r="I79" s="78"/>
      <c r="J79" s="78"/>
      <c r="K79" s="78"/>
      <c r="L79" s="79"/>
    </row>
    <row r="80" spans="2:13" s="11" customFormat="1" ht="28.9" customHeight="1" x14ac:dyDescent="0.2">
      <c r="B80" s="100"/>
      <c r="C80" s="78"/>
      <c r="D80" s="78"/>
      <c r="E80" s="101"/>
      <c r="F80" s="77"/>
      <c r="G80" s="78"/>
      <c r="H80" s="78"/>
      <c r="I80" s="78"/>
      <c r="J80" s="78"/>
      <c r="K80" s="78"/>
      <c r="L80" s="79"/>
    </row>
    <row r="81" spans="2:13" s="11" customFormat="1" ht="28.9" customHeight="1" x14ac:dyDescent="0.2">
      <c r="B81" s="100"/>
      <c r="C81" s="78"/>
      <c r="D81" s="78"/>
      <c r="E81" s="101"/>
      <c r="F81" s="77"/>
      <c r="G81" s="78"/>
      <c r="H81" s="78"/>
      <c r="I81" s="78"/>
      <c r="J81" s="78"/>
      <c r="K81" s="78"/>
      <c r="L81" s="79"/>
    </row>
    <row r="82" spans="2:13" s="11" customFormat="1" ht="28.9" customHeight="1" thickBot="1" x14ac:dyDescent="0.25">
      <c r="B82" s="132"/>
      <c r="C82" s="88"/>
      <c r="D82" s="88"/>
      <c r="E82" s="133"/>
      <c r="F82" s="87"/>
      <c r="G82" s="88"/>
      <c r="H82" s="88"/>
      <c r="I82" s="88"/>
      <c r="J82" s="88"/>
      <c r="K82" s="88"/>
      <c r="L82" s="89"/>
    </row>
    <row r="83" spans="2:13" s="11" customFormat="1" ht="12.6" customHeight="1" thickTop="1" x14ac:dyDescent="0.2"/>
    <row r="84" spans="2:13" s="11" customFormat="1" ht="31.9" customHeight="1" thickBot="1" x14ac:dyDescent="0.25">
      <c r="B84" s="90" t="s">
        <v>155</v>
      </c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18"/>
    </row>
    <row r="85" spans="2:13" s="11" customFormat="1" ht="110.45" customHeight="1" thickBot="1" x14ac:dyDescent="0.25">
      <c r="B85" s="91" t="s">
        <v>156</v>
      </c>
      <c r="C85" s="92"/>
      <c r="D85" s="92"/>
      <c r="E85" s="92"/>
      <c r="F85" s="92"/>
      <c r="G85" s="92"/>
      <c r="H85" s="92"/>
      <c r="I85" s="92"/>
      <c r="J85" s="92"/>
      <c r="K85" s="92"/>
      <c r="L85" s="93"/>
    </row>
    <row r="86" spans="2:13" s="11" customFormat="1" ht="13.9" customHeight="1" x14ac:dyDescent="0.2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2:13" s="11" customFormat="1" ht="33.6" customHeight="1" x14ac:dyDescent="0.2">
      <c r="B87" s="94" t="s">
        <v>149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20"/>
    </row>
    <row r="88" spans="2:13" s="11" customFormat="1" ht="2.65" customHeight="1" thickBot="1" x14ac:dyDescent="0.25"/>
    <row r="89" spans="2:13" s="11" customFormat="1" ht="37.9" customHeight="1" thickTop="1" x14ac:dyDescent="0.2">
      <c r="B89" s="95" t="s">
        <v>138</v>
      </c>
      <c r="C89" s="96"/>
      <c r="D89" s="96"/>
      <c r="E89" s="97"/>
      <c r="F89" s="80" t="s">
        <v>157</v>
      </c>
      <c r="G89" s="81"/>
      <c r="H89" s="81"/>
      <c r="I89" s="81"/>
      <c r="J89" s="81"/>
      <c r="K89" s="81"/>
      <c r="L89" s="82"/>
    </row>
    <row r="90" spans="2:13" s="11" customFormat="1" ht="28.9" customHeight="1" x14ac:dyDescent="0.2">
      <c r="B90" s="98"/>
      <c r="C90" s="84"/>
      <c r="D90" s="84"/>
      <c r="E90" s="99"/>
      <c r="F90" s="83"/>
      <c r="G90" s="84"/>
      <c r="H90" s="84"/>
      <c r="I90" s="84"/>
      <c r="J90" s="84"/>
      <c r="K90" s="84"/>
      <c r="L90" s="85"/>
    </row>
    <row r="91" spans="2:13" s="11" customFormat="1" ht="28.9" customHeight="1" x14ac:dyDescent="0.2">
      <c r="B91" s="98"/>
      <c r="C91" s="84"/>
      <c r="D91" s="84"/>
      <c r="E91" s="99"/>
      <c r="F91" s="83"/>
      <c r="G91" s="84"/>
      <c r="H91" s="84"/>
      <c r="I91" s="84"/>
      <c r="J91" s="84"/>
      <c r="K91" s="84"/>
      <c r="L91" s="85"/>
    </row>
    <row r="92" spans="2:13" s="11" customFormat="1" ht="28.9" customHeight="1" x14ac:dyDescent="0.2">
      <c r="B92" s="98"/>
      <c r="C92" s="84"/>
      <c r="D92" s="84"/>
      <c r="E92" s="99"/>
      <c r="F92" s="83"/>
      <c r="G92" s="84"/>
      <c r="H92" s="84"/>
      <c r="I92" s="84"/>
      <c r="J92" s="84"/>
      <c r="K92" s="84"/>
      <c r="L92" s="85"/>
    </row>
    <row r="93" spans="2:13" s="11" customFormat="1" ht="28.9" customHeight="1" thickBot="1" x14ac:dyDescent="0.25">
      <c r="B93" s="62"/>
      <c r="C93" s="63"/>
      <c r="D93" s="63"/>
      <c r="E93" s="64"/>
      <c r="F93" s="65"/>
      <c r="G93" s="63"/>
      <c r="H93" s="63"/>
      <c r="I93" s="63"/>
      <c r="J93" s="63"/>
      <c r="K93" s="63"/>
      <c r="L93" s="66"/>
    </row>
    <row r="94" spans="2:13" s="11" customFormat="1" ht="16.899999999999999" customHeight="1" thickTop="1" x14ac:dyDescent="0.2"/>
    <row r="95" spans="2:13" s="11" customFormat="1" ht="17.45" customHeight="1" thickBot="1" x14ac:dyDescent="0.25">
      <c r="B95" s="90" t="s">
        <v>158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18"/>
    </row>
    <row r="96" spans="2:13" s="11" customFormat="1" ht="121.15" customHeight="1" thickBot="1" x14ac:dyDescent="0.25">
      <c r="B96" s="91" t="s">
        <v>159</v>
      </c>
      <c r="C96" s="92"/>
      <c r="D96" s="92"/>
      <c r="E96" s="92"/>
      <c r="F96" s="92"/>
      <c r="G96" s="92"/>
      <c r="H96" s="92"/>
      <c r="I96" s="92"/>
      <c r="J96" s="92"/>
      <c r="K96" s="92"/>
      <c r="L96" s="93"/>
    </row>
    <row r="97" spans="2:13" s="11" customFormat="1" ht="53.45" customHeight="1" thickBot="1" x14ac:dyDescent="0.25">
      <c r="B97" s="102" t="s">
        <v>160</v>
      </c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21"/>
    </row>
    <row r="98" spans="2:13" s="11" customFormat="1" ht="35.450000000000003" customHeight="1" thickBot="1" x14ac:dyDescent="0.25">
      <c r="B98" s="91" t="s">
        <v>161</v>
      </c>
      <c r="C98" s="92"/>
      <c r="D98" s="92"/>
      <c r="E98" s="92"/>
      <c r="F98" s="92"/>
      <c r="G98" s="93"/>
      <c r="H98" s="22"/>
      <c r="I98" s="22"/>
      <c r="J98" s="22"/>
      <c r="K98" s="22"/>
      <c r="L98" s="22"/>
      <c r="M98" s="22"/>
    </row>
    <row r="99" spans="2:13" s="11" customFormat="1" ht="41.45" customHeight="1" thickBot="1" x14ac:dyDescent="0.25">
      <c r="B99" s="103" t="s">
        <v>162</v>
      </c>
      <c r="C99" s="103"/>
      <c r="D99" s="103"/>
      <c r="E99" s="103"/>
      <c r="F99" s="103"/>
      <c r="G99" s="103"/>
      <c r="H99" s="103"/>
      <c r="I99" s="103"/>
      <c r="J99" s="103"/>
      <c r="K99" s="103"/>
      <c r="L99" s="103"/>
    </row>
    <row r="100" spans="2:13" s="11" customFormat="1" ht="41.45" customHeight="1" thickBot="1" x14ac:dyDescent="0.25">
      <c r="B100" s="138" t="s">
        <v>163</v>
      </c>
      <c r="C100" s="139"/>
      <c r="D100" s="139"/>
      <c r="E100" s="139"/>
      <c r="F100" s="139"/>
      <c r="G100" s="140"/>
      <c r="H100" s="23"/>
      <c r="I100" s="23"/>
      <c r="J100" s="23"/>
      <c r="K100" s="23"/>
      <c r="L100" s="23"/>
    </row>
    <row r="101" spans="2:13" s="11" customFormat="1" ht="55.5" customHeight="1" x14ac:dyDescent="0.2">
      <c r="B101" s="137" t="s">
        <v>164</v>
      </c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6"/>
    </row>
    <row r="102" spans="2:13" s="11" customFormat="1" ht="2.65" customHeight="1" x14ac:dyDescent="0.2"/>
    <row r="103" spans="2:13" s="11" customFormat="1" ht="33.6" customHeight="1" x14ac:dyDescent="0.2">
      <c r="B103" s="137" t="s">
        <v>165</v>
      </c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6"/>
    </row>
    <row r="104" spans="2:13" s="11" customFormat="1" ht="13.15" customHeight="1" x14ac:dyDescent="0.2"/>
    <row r="105" spans="2:13" s="11" customFormat="1" ht="24" customHeight="1" thickBot="1" x14ac:dyDescent="0.25">
      <c r="B105" s="137" t="s">
        <v>166</v>
      </c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6"/>
    </row>
    <row r="106" spans="2:13" s="11" customFormat="1" ht="16.149999999999999" customHeight="1" thickTop="1" thickBot="1" x14ac:dyDescent="0.25">
      <c r="B106" s="24"/>
      <c r="C106" s="136" t="s">
        <v>167</v>
      </c>
      <c r="D106" s="137"/>
      <c r="E106" s="137"/>
      <c r="F106" s="137"/>
      <c r="G106" s="22"/>
      <c r="H106" s="22"/>
      <c r="I106" s="22"/>
      <c r="J106" s="22"/>
      <c r="K106" s="22"/>
      <c r="L106" s="22"/>
      <c r="M106" s="22"/>
    </row>
    <row r="107" spans="2:13" s="11" customFormat="1" ht="16.149999999999999" customHeight="1" thickTop="1" thickBot="1" x14ac:dyDescent="0.25">
      <c r="B107" s="24"/>
      <c r="C107" s="136" t="s">
        <v>168</v>
      </c>
      <c r="D107" s="137"/>
      <c r="E107" s="137"/>
      <c r="F107" s="137"/>
      <c r="G107" s="22"/>
      <c r="H107" s="22"/>
      <c r="I107" s="22"/>
      <c r="J107" s="22"/>
      <c r="K107" s="22"/>
      <c r="L107" s="22"/>
      <c r="M107" s="22"/>
    </row>
    <row r="108" spans="2:13" s="11" customFormat="1" ht="16.149999999999999" customHeight="1" thickTop="1" thickBot="1" x14ac:dyDescent="0.25">
      <c r="B108" s="24"/>
      <c r="C108" s="136" t="s">
        <v>169</v>
      </c>
      <c r="D108" s="137"/>
      <c r="E108" s="137"/>
      <c r="F108" s="22"/>
      <c r="G108" s="22"/>
      <c r="H108" s="22"/>
      <c r="I108" s="22"/>
      <c r="J108" s="22"/>
      <c r="K108" s="22"/>
      <c r="L108" s="22"/>
      <c r="M108" s="22"/>
    </row>
    <row r="109" spans="2:13" s="11" customFormat="1" ht="16.149999999999999" customHeight="1" thickTop="1" thickBot="1" x14ac:dyDescent="0.25">
      <c r="B109" s="24"/>
      <c r="C109" s="136" t="s">
        <v>170</v>
      </c>
      <c r="D109" s="137"/>
      <c r="E109" s="137"/>
      <c r="F109" s="22"/>
      <c r="G109" s="22"/>
      <c r="H109" s="22"/>
      <c r="I109" s="22"/>
      <c r="J109" s="22"/>
      <c r="K109" s="22"/>
      <c r="L109" s="22"/>
      <c r="M109" s="22"/>
    </row>
    <row r="110" spans="2:13" s="11" customFormat="1" ht="16.149999999999999" customHeight="1" thickTop="1" thickBot="1" x14ac:dyDescent="0.25">
      <c r="B110" s="24"/>
      <c r="C110" s="136" t="s">
        <v>171</v>
      </c>
      <c r="D110" s="137"/>
      <c r="E110" s="137"/>
      <c r="F110" s="22"/>
      <c r="G110" s="22"/>
      <c r="H110" s="22"/>
      <c r="I110" s="22"/>
      <c r="J110" s="22"/>
      <c r="K110" s="22"/>
      <c r="L110" s="22"/>
      <c r="M110" s="22"/>
    </row>
    <row r="111" spans="2:13" s="11" customFormat="1" ht="16.149999999999999" customHeight="1" thickTop="1" thickBot="1" x14ac:dyDescent="0.25">
      <c r="B111" s="24"/>
      <c r="C111" s="136" t="s">
        <v>172</v>
      </c>
      <c r="D111" s="137"/>
      <c r="E111" s="137"/>
      <c r="F111" s="22"/>
      <c r="G111" s="22"/>
      <c r="H111" s="22"/>
      <c r="I111" s="22"/>
      <c r="J111" s="22"/>
      <c r="K111" s="22"/>
      <c r="L111" s="22"/>
      <c r="M111" s="22"/>
    </row>
    <row r="112" spans="2:13" s="11" customFormat="1" ht="16.149999999999999" customHeight="1" thickTop="1" thickBot="1" x14ac:dyDescent="0.25">
      <c r="B112" s="24"/>
      <c r="C112" s="136" t="s">
        <v>173</v>
      </c>
      <c r="D112" s="137"/>
      <c r="E112" s="137"/>
      <c r="F112" s="22"/>
      <c r="G112" s="22"/>
      <c r="H112" s="22"/>
      <c r="I112" s="22"/>
      <c r="J112" s="22"/>
      <c r="K112" s="22"/>
      <c r="L112" s="22"/>
      <c r="M112" s="22"/>
    </row>
    <row r="113" spans="2:13" s="11" customFormat="1" ht="17.45" customHeight="1" thickTop="1" x14ac:dyDescent="0.2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2:13" s="11" customFormat="1" ht="19.899999999999999" customHeight="1" thickBot="1" x14ac:dyDescent="0.25">
      <c r="B114" s="131" t="s">
        <v>174</v>
      </c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8"/>
    </row>
    <row r="115" spans="2:13" s="11" customFormat="1" ht="19.899999999999999" customHeight="1" thickBot="1" x14ac:dyDescent="0.25">
      <c r="B115" s="91" t="s">
        <v>175</v>
      </c>
      <c r="C115" s="92"/>
      <c r="D115" s="92"/>
      <c r="E115" s="92"/>
      <c r="F115" s="92"/>
      <c r="G115" s="92"/>
      <c r="H115" s="92"/>
      <c r="I115" s="92"/>
      <c r="J115" s="92"/>
      <c r="K115" s="93"/>
      <c r="L115" s="25"/>
      <c r="M115" s="25"/>
    </row>
    <row r="116" spans="2:13" s="11" customFormat="1" ht="19.899999999999999" customHeight="1" thickBot="1" x14ac:dyDescent="0.25">
      <c r="B116" s="91" t="s">
        <v>175</v>
      </c>
      <c r="C116" s="92"/>
      <c r="D116" s="92"/>
      <c r="E116" s="92"/>
      <c r="F116" s="92"/>
      <c r="G116" s="92"/>
      <c r="H116" s="92"/>
      <c r="I116" s="92"/>
      <c r="J116" s="92"/>
      <c r="K116" s="93"/>
      <c r="L116" s="25"/>
      <c r="M116" s="25"/>
    </row>
    <row r="117" spans="2:13" s="11" customFormat="1" ht="19.899999999999999" customHeight="1" thickBot="1" x14ac:dyDescent="0.25">
      <c r="B117" s="91" t="s">
        <v>175</v>
      </c>
      <c r="C117" s="92"/>
      <c r="D117" s="92"/>
      <c r="E117" s="92"/>
      <c r="F117" s="92"/>
      <c r="G117" s="92"/>
      <c r="H117" s="92"/>
      <c r="I117" s="92"/>
      <c r="J117" s="92"/>
      <c r="K117" s="93"/>
      <c r="L117" s="25"/>
      <c r="M117" s="25"/>
    </row>
    <row r="118" spans="2:13" s="11" customFormat="1" ht="19.899999999999999" customHeight="1" thickBot="1" x14ac:dyDescent="0.25">
      <c r="B118" s="91" t="s">
        <v>175</v>
      </c>
      <c r="C118" s="92"/>
      <c r="D118" s="92"/>
      <c r="E118" s="92"/>
      <c r="F118" s="92"/>
      <c r="G118" s="92"/>
      <c r="H118" s="92"/>
      <c r="I118" s="92"/>
      <c r="J118" s="92"/>
      <c r="K118" s="93"/>
      <c r="L118" s="25"/>
      <c r="M118" s="25"/>
    </row>
    <row r="119" spans="2:13" s="11" customFormat="1" ht="19.899999999999999" customHeight="1" thickBot="1" x14ac:dyDescent="0.25">
      <c r="B119" s="91" t="s">
        <v>175</v>
      </c>
      <c r="C119" s="92"/>
      <c r="D119" s="92"/>
      <c r="E119" s="92"/>
      <c r="F119" s="92"/>
      <c r="G119" s="92"/>
      <c r="H119" s="92"/>
      <c r="I119" s="92"/>
      <c r="J119" s="92"/>
      <c r="K119" s="93"/>
      <c r="L119" s="25"/>
      <c r="M119" s="25"/>
    </row>
    <row r="120" spans="2:13" s="11" customFormat="1" ht="19.899999999999999" customHeight="1" thickBot="1" x14ac:dyDescent="0.25">
      <c r="B120" s="91" t="s">
        <v>175</v>
      </c>
      <c r="C120" s="92"/>
      <c r="D120" s="92"/>
      <c r="E120" s="92"/>
      <c r="F120" s="92"/>
      <c r="G120" s="92"/>
      <c r="H120" s="92"/>
      <c r="I120" s="92"/>
      <c r="J120" s="92"/>
      <c r="K120" s="93"/>
      <c r="L120" s="25"/>
      <c r="M120" s="25"/>
    </row>
    <row r="121" spans="2:13" s="11" customFormat="1" ht="19.899999999999999" customHeight="1" thickBot="1" x14ac:dyDescent="0.25">
      <c r="B121" s="91" t="s">
        <v>175</v>
      </c>
      <c r="C121" s="92"/>
      <c r="D121" s="92"/>
      <c r="E121" s="92"/>
      <c r="F121" s="92"/>
      <c r="G121" s="92"/>
      <c r="H121" s="92"/>
      <c r="I121" s="92"/>
      <c r="J121" s="92"/>
      <c r="K121" s="93"/>
      <c r="L121" s="25"/>
      <c r="M121" s="25"/>
    </row>
    <row r="122" spans="2:13" s="11" customFormat="1" ht="21" customHeight="1" thickBot="1" x14ac:dyDescent="0.25">
      <c r="B122" s="91" t="s">
        <v>175</v>
      </c>
      <c r="C122" s="92"/>
      <c r="D122" s="92"/>
      <c r="E122" s="92"/>
      <c r="F122" s="92"/>
      <c r="G122" s="92"/>
      <c r="H122" s="92"/>
      <c r="I122" s="92"/>
      <c r="J122" s="92"/>
      <c r="K122" s="93"/>
      <c r="L122" s="25"/>
      <c r="M122" s="25"/>
    </row>
    <row r="123" spans="2:13" s="11" customFormat="1" ht="31.9" customHeight="1" x14ac:dyDescent="0.2">
      <c r="I123" s="13"/>
      <c r="J123" s="13"/>
    </row>
    <row r="124" spans="2:13" s="11" customFormat="1" ht="17.649999999999999" customHeight="1" x14ac:dyDescent="0.2">
      <c r="I124" s="26"/>
      <c r="J124" s="26"/>
    </row>
    <row r="125" spans="2:13" s="11" customFormat="1" ht="40.15" customHeight="1" x14ac:dyDescent="0.2">
      <c r="I125" s="141" t="s">
        <v>150</v>
      </c>
      <c r="J125" s="141"/>
    </row>
    <row r="126" spans="2:13" s="11" customFormat="1" ht="102.75" customHeight="1" x14ac:dyDescent="0.2">
      <c r="B126" s="142" t="s">
        <v>151</v>
      </c>
      <c r="C126" s="142"/>
      <c r="D126" s="142"/>
      <c r="E126" s="142"/>
      <c r="F126" s="142"/>
      <c r="G126" s="142"/>
      <c r="H126" s="142"/>
      <c r="I126" s="142"/>
      <c r="J126" s="142"/>
    </row>
    <row r="127" spans="2:13" s="27" customFormat="1" x14ac:dyDescent="0.2"/>
    <row r="128" spans="2:13" s="27" customFormat="1" x14ac:dyDescent="0.2"/>
  </sheetData>
  <sheetProtection algorithmName="SHA-512" hashValue="X3GaoK4e0pEDE8fXLDPWIqNo+QHcCL642n1wDBcCZtEpdZHNDvqrZ5vh04YYQMs35r332tGlSnxhs1IBfWyf4w==" saltValue="0zJe+l+TmeT26fFODHVDkQ==" spinCount="100000" sheet="1" objects="1" scenarios="1"/>
  <mergeCells count="114">
    <mergeCell ref="I125:J125"/>
    <mergeCell ref="B126:J126"/>
    <mergeCell ref="B118:K118"/>
    <mergeCell ref="B119:K119"/>
    <mergeCell ref="B120:K120"/>
    <mergeCell ref="B121:K121"/>
    <mergeCell ref="B122:K122"/>
    <mergeCell ref="C112:E112"/>
    <mergeCell ref="B114:L114"/>
    <mergeCell ref="B115:K115"/>
    <mergeCell ref="B116:K116"/>
    <mergeCell ref="B117:K117"/>
    <mergeCell ref="C107:F107"/>
    <mergeCell ref="C108:E108"/>
    <mergeCell ref="C109:E109"/>
    <mergeCell ref="C110:E110"/>
    <mergeCell ref="C111:E111"/>
    <mergeCell ref="B100:G100"/>
    <mergeCell ref="B101:L101"/>
    <mergeCell ref="B103:L103"/>
    <mergeCell ref="B105:L105"/>
    <mergeCell ref="C106:F106"/>
    <mergeCell ref="B95:L95"/>
    <mergeCell ref="B96:L96"/>
    <mergeCell ref="B97:L97"/>
    <mergeCell ref="B98:G98"/>
    <mergeCell ref="B99:L99"/>
    <mergeCell ref="I2:L2"/>
    <mergeCell ref="H8:I11"/>
    <mergeCell ref="K8:L11"/>
    <mergeCell ref="B10:E12"/>
    <mergeCell ref="B71:L71"/>
    <mergeCell ref="B22:L22"/>
    <mergeCell ref="B24:L24"/>
    <mergeCell ref="B78:E78"/>
    <mergeCell ref="B79:E79"/>
    <mergeCell ref="B72:L72"/>
    <mergeCell ref="B74:L74"/>
    <mergeCell ref="B76:L76"/>
    <mergeCell ref="B82:E82"/>
    <mergeCell ref="B4:D4"/>
    <mergeCell ref="B6:D6"/>
    <mergeCell ref="B68:E68"/>
    <mergeCell ref="B69:E69"/>
    <mergeCell ref="L42:M42"/>
    <mergeCell ref="L43:M43"/>
    <mergeCell ref="B92:E92"/>
    <mergeCell ref="F92:L92"/>
    <mergeCell ref="L44:M44"/>
    <mergeCell ref="L45:M45"/>
    <mergeCell ref="L46:M46"/>
    <mergeCell ref="L47:M47"/>
    <mergeCell ref="L48:M48"/>
    <mergeCell ref="L49:M49"/>
    <mergeCell ref="L50:M50"/>
    <mergeCell ref="B80:E80"/>
    <mergeCell ref="B81:E81"/>
    <mergeCell ref="L36:M36"/>
    <mergeCell ref="L37:M37"/>
    <mergeCell ref="F82:L82"/>
    <mergeCell ref="B84:L84"/>
    <mergeCell ref="B85:L85"/>
    <mergeCell ref="B87:L87"/>
    <mergeCell ref="B89:E89"/>
    <mergeCell ref="B90:E90"/>
    <mergeCell ref="B91:E91"/>
    <mergeCell ref="L54:M54"/>
    <mergeCell ref="L55:M55"/>
    <mergeCell ref="B93:E93"/>
    <mergeCell ref="F93:L93"/>
    <mergeCell ref="E14:G14"/>
    <mergeCell ref="F68:M68"/>
    <mergeCell ref="F69:M69"/>
    <mergeCell ref="F78:L78"/>
    <mergeCell ref="F79:L79"/>
    <mergeCell ref="F80:L80"/>
    <mergeCell ref="F81:L81"/>
    <mergeCell ref="F89:L89"/>
    <mergeCell ref="F90:L90"/>
    <mergeCell ref="F91:L91"/>
    <mergeCell ref="L41:M41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B3:E3"/>
    <mergeCell ref="B5:E5"/>
    <mergeCell ref="B7:E7"/>
    <mergeCell ref="L66:M66"/>
    <mergeCell ref="B15:I15"/>
    <mergeCell ref="B17:I17"/>
    <mergeCell ref="B19:I19"/>
    <mergeCell ref="B21:I21"/>
    <mergeCell ref="L61:M61"/>
    <mergeCell ref="L62:M62"/>
    <mergeCell ref="L63:M63"/>
    <mergeCell ref="L64:M64"/>
    <mergeCell ref="L65:M65"/>
    <mergeCell ref="L56:M56"/>
    <mergeCell ref="L57:M57"/>
    <mergeCell ref="L58:M58"/>
    <mergeCell ref="L38:M38"/>
    <mergeCell ref="L39:M39"/>
    <mergeCell ref="L40:M40"/>
    <mergeCell ref="L59:M59"/>
    <mergeCell ref="L60:M60"/>
    <mergeCell ref="L51:M51"/>
    <mergeCell ref="L52:M52"/>
    <mergeCell ref="L53:M53"/>
  </mergeCells>
  <pageMargins left="0.7" right="0.7" top="0.75" bottom="0.75" header="0.3" footer="0.3"/>
  <pageSetup paperSize="9" scale="96" orientation="landscape" r:id="rId1"/>
  <headerFooter alignWithMargins="0"/>
  <rowBreaks count="2" manualBreakCount="2">
    <brk id="83" max="16383" man="1"/>
    <brk id="1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B69CD-E77A-496C-9282-701A3E6BFF97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176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177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177</v>
      </c>
      <c r="B3" s="36">
        <f>'Formularz ofertowy'!L67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178</v>
      </c>
      <c r="D4" s="39" t="s">
        <v>179</v>
      </c>
      <c r="E4" s="39" t="s">
        <v>180</v>
      </c>
      <c r="F4" s="39" t="s">
        <v>181</v>
      </c>
      <c r="G4" s="39" t="s">
        <v>182</v>
      </c>
      <c r="H4" s="39" t="s">
        <v>183</v>
      </c>
      <c r="I4" s="31"/>
    </row>
    <row r="5" spans="1:13" s="34" customFormat="1" x14ac:dyDescent="0.2">
      <c r="A5" s="32" t="s">
        <v>184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185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186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187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188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189</v>
      </c>
    </row>
    <row r="13" spans="1:13" x14ac:dyDescent="0.2">
      <c r="A13" s="51" t="s">
        <v>190</v>
      </c>
    </row>
    <row r="14" spans="1:13" x14ac:dyDescent="0.2">
      <c r="A14" s="53" t="s">
        <v>191</v>
      </c>
    </row>
  </sheetData>
  <sheetProtection password="9E62" sheet="1" objects="1" scenarios="1" deleteRows="0"/>
  <hyperlinks>
    <hyperlink ref="I12" r:id="rId1" xr:uid="{F4EAF3B3-F532-4C0D-ADBB-D1CEC92C4722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cp:lastPrinted>2024-10-24T11:46:21Z</cp:lastPrinted>
  <dcterms:created xsi:type="dcterms:W3CDTF">2024-10-24T04:59:14Z</dcterms:created>
  <dcterms:modified xsi:type="dcterms:W3CDTF">2024-10-25T08:57:57Z</dcterms:modified>
</cp:coreProperties>
</file>