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SX Obstaranie core switchov pre Magistrát a MOS/"/>
    </mc:Choice>
  </mc:AlternateContent>
  <xr:revisionPtr revIDLastSave="35" documentId="8_{B89E0E7D-3AD9-424F-A39F-D867B891B533}" xr6:coauthVersionLast="47" xr6:coauthVersionMax="47" xr10:uidLastSave="{723EDF0D-AEF3-4115-B6F0-02546593F8F3}"/>
  <bookViews>
    <workbookView xWindow="6615" yWindow="90" windowWidth="22410" windowHeight="14895" firstSheet="1" activeTab="1" xr2:uid="{89D3062A-3E8C-407B-A16C-9D1AA0F43D56}"/>
  </bookViews>
  <sheets>
    <sheet name="Zákl. nastavenie" sheetId="7" state="hidden" r:id="rId1"/>
    <sheet name="Ponuka - bodový" sheetId="10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'Ponuka - bodový'!$A$2:$G$26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0" l="1"/>
  <c r="C19" i="10"/>
  <c r="E35" i="7"/>
  <c r="E36" i="7"/>
  <c r="E50" i="7"/>
  <c r="E49" i="7"/>
  <c r="E37" i="7"/>
  <c r="G34" i="7"/>
  <c r="H34" i="7" s="1"/>
  <c r="E21" i="10"/>
  <c r="E24" i="10"/>
  <c r="F24" i="10" s="1"/>
  <c r="E23" i="10"/>
  <c r="F23" i="10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5" i="10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<sst xmlns="http://schemas.openxmlformats.org/spreadsheetml/2006/main" count="152" uniqueCount="100">
  <si>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</si>
  <si>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</si>
  <si>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</si>
  <si>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</si>
  <si>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</si>
  <si>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</si>
  <si>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</si>
  <si>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</si>
  <si>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</si>
  <si>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</si>
  <si>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</si>
  <si>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</si>
  <si>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</si>
  <si>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</si>
  <si>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</si>
  <si>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</si>
  <si>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</si>
  <si>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</si>
  <si>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</si>
  <si>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</si>
  <si>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</si>
  <si>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</si>
  <si>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</si>
  <si>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</si>
  <si>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</si>
  <si>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</si>
  <si>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</si>
  <si>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</si>
  <si>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</si>
  <si>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</si>
  <si>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</si>
  <si>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</si>
  <si>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</si>
  <si>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</si>
  <si>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</si>
  <si>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</si>
  <si>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</si>
  <si>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</si>
  <si>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</si>
  <si>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</si>
  <si>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</si>
  <si>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</si>
  <si>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</si>
  <si>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</si>
  <si>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</si>
  <si>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</si>
  <si>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</si>
  <si>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</si>
  <si>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</si>
  <si>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</si>
  <si>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</si>
  <si>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</si>
  <si>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</si>
  <si>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</si>
  <si>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</si>
  <si>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</si>
  <si>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</si>
  <si>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</si>
  <si>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</si>
  <si>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</si>
  <si>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</si>
  <si>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</si>
  <si>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</si>
  <si>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</si>
  <si>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</si>
  <si>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</si>
  <si>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</si>
  <si>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</si>
  <si>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</si>
  <si>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</si>
  <si>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</si>
  <si>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</si>
  <si>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</si>
  <si>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</si>
  <si>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</si>
  <si>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</si>
  <si>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</si>
  <si>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</si>
  <si>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</si>
  <si>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</si>
  <si>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</si>
  <si>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</si>
  <si>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</si>
  <si>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</si>
  <si>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</si>
  <si>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</si>
  <si>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</si>
  <si>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</si>
  <si>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</si>
  <si>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</si>
  <si>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</si>
  <si>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</si>
  <si>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</si>
  <si>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</si>
  <si>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</si>
  <si>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</si>
  <si>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typ 1 – switch (4ks), špecifikáciu spĺňa napr. Cisco C9500-48Y4C-A</t>
  </si>
  <si>
    <t>typ 2 – switch (2ks), špecifikáciu spĺňa napr. AP4421A</t>
  </si>
  <si>
    <t>Suma v EUR bez DPH za 1 kus</t>
  </si>
  <si>
    <t>Príloha č. 2 - Ponuka v zákazke „Výzva č. 20 - Obstaranie core switchov pre Magistrát a MOS“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</si>
</sst>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2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58" xfId="0" applyFont="1" applyBorder="1" applyAlignment="1">
      <alignment horizontal="center" vertical="center"/>
    </xf>
    <xf numFmtId="0" fontId="7" fillId="0" borderId="39" xfId="0" applyFont="1" applyBorder="1" applyAlignment="1">
      <alignment horizontal="justify" vertical="center"/>
    </xf>
    <xf numFmtId="0" fontId="0" fillId="0" borderId="39" xfId="0" applyBorder="1" applyAlignment="1">
      <alignment horizontal="left" vertical="center" wrapText="1" indent="1"/>
    </xf>
    <xf numFmtId="0" fontId="7" fillId="0" borderId="39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horizontal="left" wrapText="1" indent="1"/>
    </xf>
    <xf numFmtId="0" fontId="7" fillId="0" borderId="40" xfId="0" applyFont="1" applyBorder="1" applyAlignment="1">
      <alignment vertical="center"/>
    </xf>
    <xf numFmtId="0" fontId="0" fillId="0" borderId="39" xfId="0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justify" vertical="center"/>
    </xf>
    <xf numFmtId="0" fontId="0" fillId="0" borderId="40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4" xfId="0" applyFill="1" applyBorder="1" applyAlignment="1" applyProtection="1">
      <alignment horizontal="center" wrapText="1"/>
      <protection hidden="1"/>
    </xf>
    <xf numFmtId="0" fontId="2" fillId="5" borderId="45" xfId="0" applyFont="1" applyFill="1" applyBorder="1" applyAlignment="1" applyProtection="1">
      <alignment wrapText="1"/>
      <protection hidden="1"/>
    </xf>
    <xf numFmtId="0" fontId="2" fillId="5" borderId="46" xfId="0" applyFont="1" applyFill="1" applyBorder="1" applyAlignment="1" applyProtection="1">
      <alignment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2" fillId="5" borderId="42" xfId="0" applyFont="1" applyFill="1" applyBorder="1" applyAlignment="1" applyProtection="1">
      <alignment wrapText="1"/>
      <protection hidden="1"/>
    </xf>
    <xf numFmtId="0" fontId="2" fillId="5" borderId="44" xfId="0" applyFont="1" applyFill="1" applyBorder="1" applyAlignment="1" applyProtection="1">
      <alignment wrapText="1"/>
      <protection hidden="1"/>
    </xf>
    <xf numFmtId="0" fontId="0" fillId="5" borderId="39" xfId="0" applyFill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4" applyNumberFormat="1" applyFont="1" applyFill="1" applyBorder="1" applyAlignment="1" applyProtection="1">
      <alignment wrapText="1"/>
      <protection locked="0" hidden="1"/>
    </xf>
    <xf numFmtId="0" fontId="1" fillId="0" borderId="33" xfId="2" applyFont="1" applyFill="1" applyBorder="1" applyProtection="1">
      <protection locked="0" hidden="1"/>
    </xf>
    <xf numFmtId="2" fontId="0" fillId="0" borderId="49" xfId="4" applyNumberFormat="1" applyFont="1" applyFill="1" applyBorder="1" applyAlignment="1" applyProtection="1">
      <alignment wrapText="1"/>
      <protection locked="0" hidden="1"/>
    </xf>
    <xf numFmtId="2" fontId="0" fillId="5" borderId="49" xfId="0" applyNumberFormat="1" applyFill="1" applyBorder="1" applyProtection="1">
      <protection hidden="1"/>
    </xf>
    <xf numFmtId="2" fontId="0" fillId="5" borderId="22" xfId="0" applyNumberFormat="1" applyFill="1" applyBorder="1" applyProtection="1">
      <protection hidden="1"/>
    </xf>
    <xf numFmtId="2" fontId="0" fillId="5" borderId="56" xfId="0" applyNumberFormat="1" applyFill="1" applyBorder="1" applyProtection="1">
      <protection hidden="1"/>
    </xf>
    <xf numFmtId="0" fontId="0" fillId="0" borderId="23" xfId="0" applyBorder="1" applyAlignment="1" applyProtection="1">
      <alignment wrapText="1"/>
      <protection locked="0" hidden="1"/>
    </xf>
    <xf numFmtId="0" fontId="0" fillId="0" borderId="22" xfId="0" applyBorder="1" applyAlignment="1" applyProtection="1">
      <alignment wrapText="1"/>
      <protection locked="0" hidden="1"/>
    </xf>
    <xf numFmtId="2" fontId="0" fillId="0" borderId="22" xfId="4" applyNumberFormat="1" applyFont="1" applyFill="1" applyBorder="1" applyAlignment="1" applyProtection="1">
      <alignment wrapText="1"/>
      <protection locked="0" hidden="1"/>
    </xf>
    <xf numFmtId="2" fontId="0" fillId="0" borderId="36" xfId="4" applyNumberFormat="1" applyFont="1" applyFill="1" applyBorder="1" applyAlignment="1" applyProtection="1">
      <alignment wrapText="1"/>
      <protection locked="0" hidden="1"/>
    </xf>
    <xf numFmtId="2" fontId="0" fillId="5" borderId="36" xfId="0" applyNumberFormat="1" applyFill="1" applyBorder="1" applyProtection="1">
      <protection hidden="1"/>
    </xf>
    <xf numFmtId="0" fontId="0" fillId="0" borderId="30" xfId="0" applyBorder="1" applyAlignment="1" applyProtection="1">
      <alignment wrapText="1"/>
      <protection locked="0" hidden="1"/>
    </xf>
    <xf numFmtId="0" fontId="0" fillId="0" borderId="31" xfId="0" applyBorder="1" applyAlignment="1" applyProtection="1">
      <alignment wrapText="1"/>
      <protection locked="0" hidden="1"/>
    </xf>
    <xf numFmtId="2" fontId="0" fillId="0" borderId="31" xfId="4" applyNumberFormat="1" applyFont="1" applyFill="1" applyBorder="1" applyAlignment="1" applyProtection="1">
      <alignment wrapText="1"/>
      <protection locked="0" hidden="1"/>
    </xf>
    <xf numFmtId="2" fontId="0" fillId="0" borderId="48" xfId="4" applyNumberFormat="1" applyFont="1" applyFill="1" applyBorder="1" applyAlignment="1" applyProtection="1">
      <alignment wrapText="1"/>
      <protection locked="0" hidden="1"/>
    </xf>
    <xf numFmtId="0" fontId="0" fillId="5" borderId="40" xfId="0" applyFill="1" applyBorder="1" applyProtection="1">
      <protection hidden="1"/>
    </xf>
    <xf numFmtId="0" fontId="0" fillId="5" borderId="25" xfId="0" applyFill="1" applyBorder="1" applyAlignment="1" applyProtection="1">
      <alignment wrapText="1"/>
      <protection hidden="1"/>
    </xf>
    <xf numFmtId="0" fontId="0" fillId="5" borderId="26" xfId="0" applyFill="1" applyBorder="1" applyAlignment="1" applyProtection="1">
      <alignment wrapText="1"/>
      <protection hidden="1"/>
    </xf>
    <xf numFmtId="2" fontId="0" fillId="5" borderId="50" xfId="0" applyNumberFormat="1" applyFill="1" applyBorder="1" applyAlignment="1" applyProtection="1">
      <alignment wrapText="1"/>
      <protection hidden="1"/>
    </xf>
    <xf numFmtId="2" fontId="0" fillId="5" borderId="50" xfId="0" applyNumberForma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0" fontId="0" fillId="5" borderId="57" xfId="0" applyFill="1" applyBorder="1" applyProtection="1">
      <protection hidden="1"/>
    </xf>
    <xf numFmtId="0" fontId="0" fillId="6" borderId="23" xfId="0" applyFill="1" applyBorder="1" applyProtection="1">
      <protection hidden="1"/>
    </xf>
    <xf numFmtId="0" fontId="0" fillId="6" borderId="24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6" borderId="35" xfId="0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5" borderId="36" xfId="0" applyFill="1" applyBorder="1" applyAlignment="1" applyProtection="1">
      <alignment horizontal="center"/>
      <protection hidden="1"/>
    </xf>
    <xf numFmtId="2" fontId="0" fillId="0" borderId="23" xfId="0" applyNumberFormat="1" applyBorder="1" applyProtection="1">
      <protection locked="0" hidden="1"/>
    </xf>
    <xf numFmtId="2" fontId="0" fillId="6" borderId="24" xfId="0" applyNumberFormat="1" applyFill="1" applyBorder="1" applyProtection="1">
      <protection hidden="1"/>
    </xf>
    <xf numFmtId="2" fontId="0" fillId="5" borderId="24" xfId="0" applyNumberFormat="1" applyFill="1" applyBorder="1" applyProtection="1">
      <protection hidden="1"/>
    </xf>
    <xf numFmtId="0" fontId="0" fillId="6" borderId="25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5" borderId="50" xfId="0" applyFill="1" applyBorder="1" applyAlignment="1" applyProtection="1">
      <alignment horizontal="center"/>
      <protection hidden="1"/>
    </xf>
    <xf numFmtId="0" fontId="0" fillId="6" borderId="45" xfId="0" applyFill="1" applyBorder="1" applyProtection="1">
      <protection hidden="1"/>
    </xf>
    <xf numFmtId="0" fontId="0" fillId="6" borderId="46" xfId="0" applyFill="1" applyBorder="1" applyAlignment="1" applyProtection="1">
      <alignment wrapText="1"/>
      <protection hidden="1"/>
    </xf>
    <xf numFmtId="0" fontId="0" fillId="6" borderId="46" xfId="0" applyFill="1" applyBorder="1" applyAlignment="1" applyProtection="1">
      <alignment horizontal="center" wrapText="1"/>
      <protection hidden="1"/>
    </xf>
    <xf numFmtId="164" fontId="2" fillId="6" borderId="46" xfId="0" applyNumberFormat="1" applyFont="1" applyFill="1" applyBorder="1" applyAlignment="1" applyProtection="1">
      <alignment wrapText="1"/>
      <protection hidden="1"/>
    </xf>
    <xf numFmtId="2" fontId="2" fillId="6" borderId="46" xfId="0" applyNumberFormat="1" applyFont="1" applyFill="1" applyBorder="1" applyAlignment="1" applyProtection="1">
      <alignment wrapText="1"/>
      <protection hidden="1"/>
    </xf>
    <xf numFmtId="164" fontId="2" fillId="6" borderId="47" xfId="0" applyNumberFormat="1" applyFont="1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9" borderId="3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8" borderId="22" xfId="0" applyFill="1" applyBorder="1" applyProtection="1">
      <protection hidden="1"/>
    </xf>
    <xf numFmtId="0" fontId="0" fillId="8" borderId="36" xfId="0" applyFill="1" applyBorder="1" applyAlignment="1" applyProtection="1">
      <alignment wrapText="1"/>
      <protection hidden="1"/>
    </xf>
    <xf numFmtId="2" fontId="0" fillId="7" borderId="23" xfId="0" applyNumberFormat="1" applyFill="1" applyBorder="1" applyProtection="1">
      <protection hidden="1"/>
    </xf>
    <xf numFmtId="2" fontId="0" fillId="9" borderId="24" xfId="0" applyNumberFormat="1" applyFill="1" applyBorder="1" applyAlignment="1" applyProtection="1">
      <alignment wrapText="1"/>
      <protection hidden="1"/>
    </xf>
    <xf numFmtId="2" fontId="0" fillId="8" borderId="24" xfId="0" applyNumberFormat="1" applyFill="1" applyBorder="1" applyAlignment="1" applyProtection="1">
      <alignment wrapText="1"/>
      <protection hidden="1"/>
    </xf>
    <xf numFmtId="2" fontId="0" fillId="9" borderId="24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8" borderId="31" xfId="0" applyFill="1" applyBorder="1" applyProtection="1">
      <protection hidden="1"/>
    </xf>
    <xf numFmtId="0" fontId="0" fillId="8" borderId="48" xfId="0" applyFill="1" applyBorder="1" applyAlignment="1" applyProtection="1">
      <alignment wrapText="1"/>
      <protection hidden="1"/>
    </xf>
    <xf numFmtId="0" fontId="0" fillId="9" borderId="45" xfId="0" applyFill="1" applyBorder="1" applyProtection="1">
      <protection hidden="1"/>
    </xf>
    <xf numFmtId="0" fontId="0" fillId="9" borderId="46" xfId="0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11" borderId="23" xfId="0" applyFill="1" applyBorder="1" applyAlignment="1" applyProtection="1">
      <alignment wrapText="1"/>
      <protection hidden="1"/>
    </xf>
    <xf numFmtId="0" fontId="0" fillId="11" borderId="24" xfId="0" applyFill="1" applyBorder="1" applyAlignment="1" applyProtection="1">
      <alignment wrapText="1"/>
      <protection hidden="1"/>
    </xf>
    <xf numFmtId="0" fontId="0" fillId="10" borderId="35" xfId="0" applyFill="1" applyBorder="1" applyProtection="1">
      <protection hidden="1"/>
    </xf>
    <xf numFmtId="0" fontId="0" fillId="10" borderId="24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1" borderId="22" xfId="0" applyFill="1" applyBorder="1" applyProtection="1">
      <protection hidden="1"/>
    </xf>
    <xf numFmtId="0" fontId="0" fillId="11" borderId="36" xfId="0" applyFill="1" applyBorder="1" applyAlignment="1" applyProtection="1">
      <alignment wrapText="1"/>
      <protection hidden="1"/>
    </xf>
    <xf numFmtId="2" fontId="0" fillId="10" borderId="24" xfId="0" applyNumberFormat="1" applyFill="1" applyBorder="1" applyAlignment="1" applyProtection="1">
      <alignment wrapText="1"/>
      <protection hidden="1"/>
    </xf>
    <xf numFmtId="2" fontId="0" fillId="11" borderId="24" xfId="0" applyNumberFormat="1" applyFill="1" applyBorder="1" applyAlignment="1" applyProtection="1">
      <alignment wrapText="1"/>
      <protection hidden="1"/>
    </xf>
    <xf numFmtId="2" fontId="0" fillId="10" borderId="24" xfId="0" applyNumberFormat="1" applyFill="1" applyBorder="1" applyProtection="1">
      <protection hidden="1"/>
    </xf>
    <xf numFmtId="0" fontId="0" fillId="10" borderId="25" xfId="0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0" xfId="0" applyFill="1" applyBorder="1" applyAlignment="1" applyProtection="1">
      <alignment wrapText="1"/>
      <protection hidden="1"/>
    </xf>
    <xf numFmtId="0" fontId="0" fillId="10" borderId="45" xfId="0" applyFill="1" applyBorder="1" applyProtection="1">
      <protection hidden="1"/>
    </xf>
    <xf numFmtId="0" fontId="0" fillId="10" borderId="46" xfId="0" applyFill="1" applyBorder="1" applyAlignment="1" applyProtection="1">
      <alignment wrapText="1"/>
      <protection hidden="1"/>
    </xf>
    <xf numFmtId="2" fontId="0" fillId="10" borderId="46" xfId="0" applyNumberFormat="1" applyFill="1" applyBorder="1" applyAlignment="1" applyProtection="1">
      <alignment wrapText="1"/>
      <protection hidden="1"/>
    </xf>
    <xf numFmtId="2" fontId="0" fillId="10" borderId="47" xfId="0" applyNumberFormat="1" applyFill="1" applyBorder="1" applyAlignment="1" applyProtection="1">
      <alignment wrapText="1"/>
      <protection hidden="1"/>
    </xf>
    <xf numFmtId="0" fontId="3" fillId="0" borderId="12" xfId="2" applyFont="1" applyFill="1" applyBorder="1" applyProtection="1">
      <protection locked="0" hidden="1"/>
    </xf>
    <xf numFmtId="2" fontId="3" fillId="0" borderId="13" xfId="2" applyNumberFormat="1" applyFont="1" applyFill="1" applyBorder="1" applyProtection="1">
      <protection locked="0" hidden="1"/>
    </xf>
    <xf numFmtId="2" fontId="3" fillId="0" borderId="14" xfId="2" applyNumberFormat="1" applyFont="1" applyFill="1" applyBorder="1" applyProtection="1">
      <protection locked="0" hidden="1"/>
    </xf>
    <xf numFmtId="0" fontId="15" fillId="5" borderId="65" xfId="2" applyFont="1" applyFill="1" applyBorder="1" applyProtection="1">
      <protection locked="0" hidden="1"/>
    </xf>
    <xf numFmtId="0" fontId="15" fillId="5" borderId="66" xfId="2" applyFont="1" applyFill="1" applyBorder="1" applyProtection="1"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59" xfId="2" applyFont="1" applyFill="1" applyBorder="1" applyAlignment="1" applyProtection="1">
      <alignment wrapText="1"/>
      <protection hidden="1"/>
    </xf>
    <xf numFmtId="0" fontId="13" fillId="0" borderId="60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60" xfId="2" applyFont="1" applyFill="1" applyBorder="1" applyAlignment="1" applyProtection="1">
      <alignment wrapText="1"/>
      <protection hidden="1"/>
    </xf>
    <xf numFmtId="0" fontId="13" fillId="0" borderId="61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6" xfId="2" applyFont="1" applyFill="1" applyBorder="1" applyProtection="1">
      <protection hidden="1"/>
    </xf>
    <xf numFmtId="0" fontId="12" fillId="0" borderId="11" xfId="2" applyFont="1" applyFill="1" applyBorder="1" applyProtection="1">
      <protection hidden="1"/>
    </xf>
    <xf numFmtId="0" fontId="17" fillId="0" borderId="39" xfId="5" applyBorder="1" applyAlignment="1">
      <alignment horizontal="left" vertical="center" wrapText="1" indent="1"/>
    </xf>
    <xf numFmtId="0" fontId="0" fillId="0" borderId="39" xfId="0" applyBorder="1" applyAlignment="1" applyProtection="1">
      <alignment horizontal="left" vertical="center" wrapText="1" indent="1"/>
      <protection locked="0"/>
    </xf>
    <xf numFmtId="0" fontId="4" fillId="5" borderId="61" xfId="2" applyFont="1" applyFill="1" applyBorder="1" applyProtection="1">
      <protection hidden="1"/>
    </xf>
    <xf numFmtId="0" fontId="16" fillId="6" borderId="42" xfId="0" applyFont="1" applyFill="1" applyBorder="1" applyAlignment="1" applyProtection="1">
      <alignment horizontal="center" vertical="center"/>
      <protection hidden="1"/>
    </xf>
    <xf numFmtId="0" fontId="16" fillId="6" borderId="20" xfId="0" applyFont="1" applyFill="1" applyBorder="1" applyAlignment="1" applyProtection="1">
      <alignment horizontal="center" vertical="center"/>
      <protection hidden="1"/>
    </xf>
    <xf numFmtId="0" fontId="16" fillId="6" borderId="43" xfId="0" applyFont="1" applyFill="1" applyBorder="1" applyAlignment="1" applyProtection="1">
      <alignment horizontal="center" vertical="center"/>
      <protection hidden="1"/>
    </xf>
    <xf numFmtId="0" fontId="0" fillId="5" borderId="54" xfId="0" applyFill="1" applyBorder="1" applyAlignment="1" applyProtection="1">
      <alignment horizontal="center" vertical="center"/>
      <protection hidden="1"/>
    </xf>
    <xf numFmtId="0" fontId="0" fillId="5" borderId="36" xfId="0" applyFill="1" applyBorder="1" applyAlignment="1" applyProtection="1">
      <alignment horizontal="center" vertical="center"/>
      <protection hidden="1"/>
    </xf>
    <xf numFmtId="0" fontId="2" fillId="5" borderId="28" xfId="0" applyFont="1" applyFill="1" applyBorder="1" applyAlignment="1" applyProtection="1">
      <alignment horizontal="left" vertical="center" wrapText="1"/>
      <protection hidden="1"/>
    </xf>
    <xf numFmtId="0" fontId="2" fillId="5" borderId="22" xfId="0" applyFont="1" applyFill="1" applyBorder="1" applyAlignment="1" applyProtection="1">
      <alignment horizontal="left" vertical="center" wrapText="1"/>
      <protection hidden="1"/>
    </xf>
    <xf numFmtId="0" fontId="16" fillId="9" borderId="45" xfId="0" applyFont="1" applyFill="1" applyBorder="1" applyAlignment="1" applyProtection="1">
      <alignment horizontal="center" vertical="center"/>
      <protection hidden="1"/>
    </xf>
    <xf numFmtId="0" fontId="16" fillId="9" borderId="46" xfId="0" applyFont="1" applyFill="1" applyBorder="1" applyAlignment="1" applyProtection="1">
      <alignment horizontal="center" vertical="center"/>
      <protection hidden="1"/>
    </xf>
    <xf numFmtId="0" fontId="16" fillId="9" borderId="47" xfId="0" applyFont="1" applyFill="1" applyBorder="1" applyAlignment="1" applyProtection="1">
      <alignment horizontal="center" vertical="center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23" xfId="0" applyFill="1" applyBorder="1" applyAlignment="1" applyProtection="1">
      <alignment horizontal="center" wrapText="1"/>
      <protection hidden="1"/>
    </xf>
    <xf numFmtId="0" fontId="2" fillId="8" borderId="33" xfId="0" applyFont="1" applyFill="1" applyBorder="1" applyAlignment="1" applyProtection="1">
      <alignment horizontal="left" vertical="center" wrapText="1"/>
      <protection hidden="1"/>
    </xf>
    <xf numFmtId="0" fontId="2" fillId="8" borderId="49" xfId="0" applyFont="1" applyFill="1" applyBorder="1" applyAlignment="1" applyProtection="1">
      <alignment horizontal="left" vertical="center" wrapText="1"/>
      <protection hidden="1"/>
    </xf>
    <xf numFmtId="0" fontId="2" fillId="8" borderId="22" xfId="0" applyFont="1" applyFill="1" applyBorder="1" applyAlignment="1" applyProtection="1">
      <alignment horizontal="left" vertical="center" wrapText="1"/>
      <protection hidden="1"/>
    </xf>
    <xf numFmtId="0" fontId="2" fillId="8" borderId="36" xfId="0" applyFont="1" applyFill="1" applyBorder="1" applyAlignment="1" applyProtection="1">
      <alignment horizontal="left" vertical="center" wrapText="1"/>
      <protection hidden="1"/>
    </xf>
    <xf numFmtId="0" fontId="0" fillId="9" borderId="41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2" fillId="11" borderId="28" xfId="0" applyFont="1" applyFill="1" applyBorder="1" applyAlignment="1" applyProtection="1">
      <alignment horizontal="left" vertical="center" wrapText="1"/>
      <protection hidden="1"/>
    </xf>
    <xf numFmtId="0" fontId="2" fillId="11" borderId="54" xfId="0" applyFont="1" applyFill="1" applyBorder="1" applyAlignment="1" applyProtection="1">
      <alignment horizontal="left" vertical="center" wrapText="1"/>
      <protection hidden="1"/>
    </xf>
    <xf numFmtId="0" fontId="2" fillId="11" borderId="22" xfId="0" applyFont="1" applyFill="1" applyBorder="1" applyAlignment="1" applyProtection="1">
      <alignment horizontal="left" vertical="center" wrapText="1"/>
      <protection hidden="1"/>
    </xf>
    <xf numFmtId="0" fontId="2" fillId="11" borderId="36" xfId="0" applyFont="1" applyFill="1" applyBorder="1" applyAlignment="1" applyProtection="1">
      <alignment horizontal="left" vertical="center" wrapText="1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11" borderId="27" xfId="0" applyFill="1" applyBorder="1" applyAlignment="1" applyProtection="1">
      <alignment horizontal="center" wrapText="1"/>
      <protection hidden="1"/>
    </xf>
    <xf numFmtId="0" fontId="0" fillId="11" borderId="29" xfId="0" applyFill="1" applyBorder="1" applyAlignment="1" applyProtection="1">
      <alignment horizontal="center" wrapText="1"/>
      <protection hidden="1"/>
    </xf>
    <xf numFmtId="0" fontId="0" fillId="10" borderId="55" xfId="0" applyFill="1" applyBorder="1" applyAlignment="1" applyProtection="1">
      <alignment horizontal="center"/>
      <protection hidden="1"/>
    </xf>
    <xf numFmtId="0" fontId="0" fillId="10" borderId="29" xfId="0" applyFill="1" applyBorder="1" applyAlignment="1" applyProtection="1">
      <alignment horizontal="center"/>
      <protection hidden="1"/>
    </xf>
    <xf numFmtId="0" fontId="16" fillId="6" borderId="52" xfId="0" applyFont="1" applyFill="1" applyBorder="1" applyAlignment="1" applyProtection="1">
      <alignment horizontal="center" vertical="center"/>
      <protection hidden="1"/>
    </xf>
    <xf numFmtId="0" fontId="16" fillId="6" borderId="53" xfId="0" applyFont="1" applyFill="1" applyBorder="1" applyAlignment="1" applyProtection="1">
      <alignment horizontal="center" vertical="center"/>
      <protection hidden="1"/>
    </xf>
    <xf numFmtId="0" fontId="16" fillId="6" borderId="51" xfId="0" applyFont="1" applyFill="1" applyBorder="1" applyAlignment="1" applyProtection="1">
      <alignment horizontal="center" vertical="center"/>
      <protection hidden="1"/>
    </xf>
    <xf numFmtId="0" fontId="0" fillId="6" borderId="27" xfId="0" applyFill="1" applyBorder="1" applyAlignment="1" applyProtection="1">
      <alignment horizontal="center" wrapText="1"/>
      <protection hidden="1"/>
    </xf>
    <xf numFmtId="0" fontId="0" fillId="6" borderId="23" xfId="0" applyFill="1" applyBorder="1" applyAlignment="1" applyProtection="1">
      <alignment horizontal="center" wrapText="1"/>
      <protection hidden="1"/>
    </xf>
    <xf numFmtId="0" fontId="0" fillId="6" borderId="27" xfId="0" applyFill="1" applyBorder="1" applyAlignment="1" applyProtection="1">
      <alignment horizontal="center"/>
      <protection hidden="1"/>
    </xf>
    <xf numFmtId="0" fontId="0" fillId="6" borderId="29" xfId="0" applyFill="1" applyBorder="1" applyAlignment="1" applyProtection="1">
      <alignment horizontal="center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6" borderId="55" xfId="0" applyFill="1" applyBorder="1" applyAlignment="1" applyProtection="1">
      <alignment horizontal="center"/>
      <protection hidden="1"/>
    </xf>
    <xf numFmtId="0" fontId="16" fillId="10" borderId="38" xfId="0" applyFont="1" applyFill="1" applyBorder="1" applyAlignment="1" applyProtection="1">
      <alignment horizontal="center" vertical="center"/>
      <protection hidden="1"/>
    </xf>
    <xf numFmtId="0" fontId="16" fillId="10" borderId="1" xfId="0" applyFont="1" applyFill="1" applyBorder="1" applyAlignment="1" applyProtection="1">
      <alignment horizontal="center" vertical="center"/>
      <protection hidden="1"/>
    </xf>
    <xf numFmtId="0" fontId="16" fillId="10" borderId="37" xfId="0" applyFont="1" applyFill="1" applyBorder="1" applyAlignment="1" applyProtection="1">
      <alignment horizontal="center" vertical="center"/>
      <protection hidden="1"/>
    </xf>
    <xf numFmtId="0" fontId="0" fillId="10" borderId="23" xfId="0" applyFill="1" applyBorder="1" applyAlignment="1" applyProtection="1">
      <alignment horizontal="center" wrapText="1"/>
      <protection hidden="1"/>
    </xf>
    <xf numFmtId="0" fontId="0" fillId="0" borderId="63" xfId="0" applyBorder="1" applyAlignment="1" applyProtection="1">
      <alignment horizontal="left" vertical="center" wrapText="1"/>
      <protection hidden="1"/>
    </xf>
    <xf numFmtId="0" fontId="0" fillId="0" borderId="62" xfId="0" applyBorder="1" applyAlignment="1" applyProtection="1">
      <alignment horizontal="left" vertical="center" wrapText="1"/>
      <protection hidden="1"/>
    </xf>
    <xf numFmtId="0" fontId="0" fillId="0" borderId="64" xfId="0" applyBorder="1" applyAlignment="1" applyProtection="1">
      <alignment horizontal="left" vertical="center" wrapText="1"/>
      <protection hidden="1"/>
    </xf>
    <xf numFmtId="0" fontId="10" fillId="0" borderId="19" xfId="2" applyFont="1" applyFill="1" applyBorder="1" applyAlignment="1" applyProtection="1">
      <alignment horizontal="left" vertical="center" wrapText="1"/>
      <protection hidden="1"/>
    </xf>
    <xf numFmtId="0" fontId="10" fillId="0" borderId="20" xfId="2" applyFont="1" applyFill="1" applyBorder="1" applyAlignment="1" applyProtection="1">
      <alignment horizontal="left" vertical="center" wrapText="1"/>
      <protection hidden="1"/>
    </xf>
    <xf numFmtId="0" fontId="10" fillId="0" borderId="43" xfId="2" applyFont="1" applyFill="1" applyBorder="1" applyAlignment="1" applyProtection="1">
      <alignment horizontal="left" vertical="center" wrapText="1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4" fillId="0" borderId="19" xfId="2" applyFont="1" applyFill="1" applyBorder="1" applyAlignment="1" applyProtection="1">
      <alignment horizontal="center"/>
      <protection hidden="1"/>
    </xf>
    <xf numFmtId="0" fontId="4" fillId="0" borderId="20" xfId="2" applyFont="1" applyFill="1" applyBorder="1" applyAlignment="1" applyProtection="1">
      <alignment horizontal="center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62" xfId="2" applyFont="1" applyFill="1" applyBorder="1" applyAlignment="1" applyProtection="1">
      <alignment horizontal="left" vertical="center"/>
      <protection hidden="1"/>
    </xf>
    <xf numFmtId="0" fontId="13" fillId="0" borderId="16" xfId="2" applyFont="1" applyFill="1" applyBorder="1" applyAlignment="1" applyProtection="1">
      <alignment horizontal="left" vertical="center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2" fontId="3" fillId="0" borderId="13" xfId="2" applyNumberFormat="1" applyFont="1" applyFill="1" applyBorder="1" applyAlignment="1" applyProtection="1">
      <alignment horizontal="left"/>
      <protection locked="0" hidden="1"/>
    </xf>
    <xf numFmtId="0" fontId="3" fillId="0" borderId="13" xfId="2" applyFont="1" applyFill="1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wrapText="1"/>
      <protection locked="0" hidden="1"/>
    </xf>
    <xf numFmtId="0" fontId="18" fillId="0" borderId="11" xfId="2" applyFont="1" applyFill="1" applyBorder="1" applyProtection="1">
      <protection hidden="1"/>
    </xf>
    <xf numFmtId="0" fontId="19" fillId="0" borderId="3" xfId="2" applyFont="1" applyFill="1" applyBorder="1" applyAlignment="1" applyProtection="1">
      <alignment horizontal="center" vertical="center" wrapText="1"/>
      <protection hidden="1"/>
    </xf>
    <xf numFmtId="0" fontId="20" fillId="0" borderId="4" xfId="2" applyFont="1" applyFill="1" applyBorder="1" applyAlignment="1" applyProtection="1">
      <alignment horizontal="center" vertical="center" wrapText="1"/>
      <protection hidden="1"/>
    </xf>
    <xf numFmtId="0" fontId="20" fillId="0" borderId="5" xfId="2" applyFont="1" applyFill="1" applyBorder="1" applyAlignment="1" applyProtection="1">
      <alignment horizontal="center" vertical="center" wrapText="1"/>
      <protection hidden="1"/>
    </xf>
    <xf numFmtId="0" fontId="19" fillId="0" borderId="3" xfId="2" applyFont="1" applyFill="1" applyBorder="1" applyAlignment="1" applyProtection="1">
      <alignment horizontal="right" vertical="center" wrapText="1"/>
      <protection locked="0"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31" t="s">
        <v>0</v>
      </c>
      <c r="C2" s="132"/>
      <c r="D2" s="132"/>
      <c r="E2" s="132"/>
      <c r="F2" s="132"/>
      <c r="G2" s="132"/>
      <c r="H2" s="132"/>
      <c r="I2" s="132"/>
      <c r="J2" s="132"/>
      <c r="K2" s="133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82</v>
      </c>
      <c r="D4" s="24" t="s">
        <v>76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79</v>
      </c>
      <c r="D5" s="32" t="s">
        <v>80</v>
      </c>
      <c r="E5" s="33">
        <v>36</v>
      </c>
      <c r="F5" s="33">
        <v>0</v>
      </c>
      <c r="G5" s="26" t="s">
        <v>81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84</v>
      </c>
      <c r="D6" s="32" t="s">
        <v>85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78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78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78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78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78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78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78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63" t="s">
        <v>14</v>
      </c>
      <c r="C16" s="164"/>
      <c r="D16" s="164"/>
      <c r="E16" s="164"/>
      <c r="F16" s="164"/>
      <c r="G16" s="164"/>
      <c r="H16" s="164"/>
      <c r="I16" s="164"/>
      <c r="J16" s="165"/>
    </row>
    <row r="17" spans="2:10" x14ac:dyDescent="0.25">
      <c r="B17" s="166" t="s">
        <v>1</v>
      </c>
      <c r="C17" s="136" t="s">
        <v>2</v>
      </c>
      <c r="D17" s="134" t="s">
        <v>15</v>
      </c>
      <c r="E17" s="168" t="s">
        <v>16</v>
      </c>
      <c r="F17" s="169"/>
      <c r="G17" s="170" t="s">
        <v>17</v>
      </c>
      <c r="H17" s="171"/>
      <c r="I17" s="172" t="s">
        <v>18</v>
      </c>
      <c r="J17" s="169"/>
    </row>
    <row r="18" spans="2:10" x14ac:dyDescent="0.25">
      <c r="B18" s="167"/>
      <c r="C18" s="137"/>
      <c r="D18" s="135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38" t="s">
        <v>23</v>
      </c>
      <c r="C31" s="139"/>
      <c r="D31" s="139"/>
      <c r="E31" s="139"/>
      <c r="F31" s="139"/>
      <c r="G31" s="139"/>
      <c r="H31" s="139"/>
      <c r="I31" s="139"/>
      <c r="J31" s="140"/>
    </row>
    <row r="32" spans="2:10" x14ac:dyDescent="0.25">
      <c r="B32" s="141" t="s">
        <v>1</v>
      </c>
      <c r="C32" s="143" t="s">
        <v>2</v>
      </c>
      <c r="D32" s="144"/>
      <c r="E32" s="151" t="s">
        <v>16</v>
      </c>
      <c r="F32" s="152"/>
      <c r="G32" s="149" t="s">
        <v>17</v>
      </c>
      <c r="H32" s="150"/>
      <c r="I32" s="147" t="s">
        <v>18</v>
      </c>
      <c r="J32" s="148"/>
    </row>
    <row r="33" spans="2:10" x14ac:dyDescent="0.25">
      <c r="B33" s="142"/>
      <c r="C33" s="145"/>
      <c r="D33" s="146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73" t="s">
        <v>75</v>
      </c>
      <c r="C46" s="174"/>
      <c r="D46" s="174"/>
      <c r="E46" s="174"/>
      <c r="F46" s="174"/>
      <c r="G46" s="174"/>
      <c r="H46" s="174"/>
      <c r="I46" s="174"/>
      <c r="J46" s="175"/>
    </row>
    <row r="47" spans="2:10" ht="15.75" customHeight="1" x14ac:dyDescent="0.25">
      <c r="B47" s="157" t="s">
        <v>1</v>
      </c>
      <c r="C47" s="153" t="s">
        <v>2</v>
      </c>
      <c r="D47" s="154"/>
      <c r="E47" s="157" t="s">
        <v>16</v>
      </c>
      <c r="F47" s="158"/>
      <c r="G47" s="159" t="s">
        <v>17</v>
      </c>
      <c r="H47" s="160"/>
      <c r="I47" s="161" t="s">
        <v>18</v>
      </c>
      <c r="J47" s="162"/>
    </row>
    <row r="48" spans="2:10" x14ac:dyDescent="0.25">
      <c r="B48" s="176"/>
      <c r="C48" s="155"/>
      <c r="D48" s="156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28"/>
  <sheetViews>
    <sheetView tabSelected="1" zoomScaleNormal="100" workbookViewId="0">
      <selection activeCell="C4" sqref="C4:F4"/>
    </sheetView>
  </sheetViews>
  <sheetFormatPr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7" width="3" style="14" customWidth="1"/>
    <col min="8" max="16384" width="9.140625" style="14"/>
  </cols>
  <sheetData>
    <row r="1" spans="1:10" ht="15.75" thickBot="1" x14ac:dyDescent="0.3">
      <c r="A1" s="207"/>
      <c r="B1" s="208"/>
      <c r="C1" s="208"/>
      <c r="D1" s="208"/>
      <c r="E1" s="208"/>
      <c r="F1" s="208"/>
      <c r="G1" s="207"/>
    </row>
    <row r="2" spans="1:10" ht="45.75" customHeight="1" thickBot="1" x14ac:dyDescent="0.3">
      <c r="A2" s="207"/>
      <c r="B2" s="222" t="s">
        <v>99</v>
      </c>
      <c r="C2" s="223"/>
      <c r="D2" s="223"/>
      <c r="E2" s="223"/>
      <c r="F2" s="224"/>
      <c r="G2" s="207"/>
    </row>
    <row r="3" spans="1:10" ht="15.75" thickBot="1" x14ac:dyDescent="0.3">
      <c r="A3" s="207"/>
      <c r="B3" s="191"/>
      <c r="C3" s="191"/>
      <c r="D3" s="191"/>
      <c r="E3" s="191"/>
      <c r="F3" s="191"/>
      <c r="G3" s="207"/>
    </row>
    <row r="4" spans="1:10" x14ac:dyDescent="0.25">
      <c r="A4" s="207"/>
      <c r="B4" s="110" t="s">
        <v>26</v>
      </c>
      <c r="C4" s="212"/>
      <c r="D4" s="212"/>
      <c r="E4" s="212"/>
      <c r="F4" s="213"/>
      <c r="G4" s="207"/>
    </row>
    <row r="5" spans="1:10" x14ac:dyDescent="0.25">
      <c r="A5" s="207"/>
      <c r="B5" s="111" t="s">
        <v>27</v>
      </c>
      <c r="C5" s="214"/>
      <c r="D5" s="214"/>
      <c r="E5" s="214"/>
      <c r="F5" s="215"/>
      <c r="G5" s="207"/>
      <c r="H5" s="112"/>
      <c r="I5" s="112"/>
      <c r="J5" s="112"/>
    </row>
    <row r="6" spans="1:10" x14ac:dyDescent="0.25">
      <c r="A6" s="207"/>
      <c r="B6" s="111" t="s">
        <v>28</v>
      </c>
      <c r="C6" s="214"/>
      <c r="D6" s="214"/>
      <c r="E6" s="214"/>
      <c r="F6" s="215"/>
      <c r="G6" s="207"/>
    </row>
    <row r="7" spans="1:10" x14ac:dyDescent="0.25">
      <c r="A7" s="207"/>
      <c r="B7" s="111" t="s">
        <v>29</v>
      </c>
      <c r="C7" s="214"/>
      <c r="D7" s="214"/>
      <c r="E7" s="214"/>
      <c r="F7" s="215"/>
      <c r="G7" s="207"/>
    </row>
    <row r="8" spans="1:10" x14ac:dyDescent="0.25">
      <c r="A8" s="207"/>
      <c r="B8" s="111" t="s">
        <v>30</v>
      </c>
      <c r="C8" s="214"/>
      <c r="D8" s="214"/>
      <c r="E8" s="214"/>
      <c r="F8" s="215"/>
      <c r="G8" s="207"/>
    </row>
    <row r="9" spans="1:10" x14ac:dyDescent="0.25">
      <c r="A9" s="207"/>
      <c r="B9" s="111" t="s">
        <v>31</v>
      </c>
      <c r="C9" s="214"/>
      <c r="D9" s="214"/>
      <c r="E9" s="214"/>
      <c r="F9" s="215"/>
      <c r="G9" s="207"/>
    </row>
    <row r="10" spans="1:10" ht="15.75" customHeight="1" thickBot="1" x14ac:dyDescent="0.3">
      <c r="A10" s="207"/>
      <c r="B10" s="113" t="s">
        <v>32</v>
      </c>
      <c r="C10" s="216" t="s">
        <v>83</v>
      </c>
      <c r="D10" s="217"/>
      <c r="E10" s="218"/>
      <c r="F10" s="219"/>
      <c r="G10" s="207"/>
    </row>
    <row r="11" spans="1:10" ht="15.75" thickBot="1" x14ac:dyDescent="0.3">
      <c r="A11" s="207"/>
      <c r="B11" s="191"/>
      <c r="C11" s="191"/>
      <c r="D11" s="191"/>
      <c r="E11" s="191"/>
      <c r="F11" s="191"/>
      <c r="G11" s="207"/>
    </row>
    <row r="12" spans="1:10" ht="30" customHeight="1" thickBot="1" x14ac:dyDescent="0.3">
      <c r="A12" s="207"/>
      <c r="B12" s="209" t="s">
        <v>33</v>
      </c>
      <c r="C12" s="210"/>
      <c r="D12" s="210"/>
      <c r="E12" s="210"/>
      <c r="F12" s="211"/>
      <c r="G12" s="207"/>
    </row>
    <row r="13" spans="1:10" ht="45" customHeight="1" x14ac:dyDescent="0.25">
      <c r="A13" s="207"/>
      <c r="B13" s="177" t="s">
        <v>95</v>
      </c>
      <c r="C13" s="178"/>
      <c r="D13" s="178"/>
      <c r="E13" s="179"/>
      <c r="F13" s="130"/>
      <c r="G13" s="207"/>
    </row>
    <row r="14" spans="1:10" ht="45" customHeight="1" x14ac:dyDescent="0.25">
      <c r="A14" s="207"/>
      <c r="B14" s="199" t="s">
        <v>34</v>
      </c>
      <c r="C14" s="200"/>
      <c r="D14" s="200"/>
      <c r="E14" s="200"/>
      <c r="F14" s="114"/>
      <c r="G14" s="207"/>
    </row>
    <row r="15" spans="1:10" ht="45" customHeight="1" x14ac:dyDescent="0.25">
      <c r="A15" s="207"/>
      <c r="B15" s="199" t="s">
        <v>35</v>
      </c>
      <c r="C15" s="200"/>
      <c r="D15" s="200"/>
      <c r="E15" s="200"/>
      <c r="F15" s="114"/>
      <c r="G15" s="207"/>
    </row>
    <row r="16" spans="1:10" ht="45" customHeight="1" x14ac:dyDescent="0.25">
      <c r="A16" s="207"/>
      <c r="B16" s="201" t="s">
        <v>36</v>
      </c>
      <c r="C16" s="202"/>
      <c r="D16" s="202"/>
      <c r="E16" s="202"/>
      <c r="F16" s="114"/>
      <c r="G16" s="207"/>
    </row>
    <row r="17" spans="1:7" ht="45" customHeight="1" thickBot="1" x14ac:dyDescent="0.3">
      <c r="A17" s="207"/>
      <c r="B17" s="203" t="s">
        <v>94</v>
      </c>
      <c r="C17" s="204"/>
      <c r="D17" s="204"/>
      <c r="E17" s="204"/>
      <c r="F17" s="115"/>
      <c r="G17" s="207"/>
    </row>
    <row r="18" spans="1:7" ht="15.75" thickBot="1" x14ac:dyDescent="0.3">
      <c r="A18" s="207"/>
      <c r="B18" s="191"/>
      <c r="C18" s="191"/>
      <c r="D18" s="191"/>
      <c r="E18" s="191"/>
      <c r="F18" s="191"/>
      <c r="G18" s="207"/>
    </row>
    <row r="19" spans="1:7" ht="24" customHeight="1" thickBot="1" x14ac:dyDescent="0.3">
      <c r="A19" s="207"/>
      <c r="B19" s="225" t="s">
        <v>77</v>
      </c>
      <c r="C19" s="180" t="str">
        <f>'Zákl. nastavenie'!C4</f>
        <v>Cena celkom</v>
      </c>
      <c r="D19" s="181"/>
      <c r="E19" s="181"/>
      <c r="F19" s="182"/>
      <c r="G19" s="207"/>
    </row>
    <row r="20" spans="1:7" ht="15" customHeight="1" x14ac:dyDescent="0.25">
      <c r="A20" s="207"/>
      <c r="B20" s="116" t="s">
        <v>37</v>
      </c>
      <c r="C20" s="117" t="s">
        <v>38</v>
      </c>
      <c r="D20" s="117"/>
      <c r="E20" s="118" t="s">
        <v>39</v>
      </c>
      <c r="F20" s="119" t="s">
        <v>40</v>
      </c>
      <c r="G20" s="207"/>
    </row>
    <row r="21" spans="1:7" ht="15.75" thickBot="1" x14ac:dyDescent="0.3">
      <c r="A21" s="207"/>
      <c r="B21" s="105" t="str">
        <f>'Zákl. nastavenie'!G4</f>
        <v>čím menej, tým lepšie</v>
      </c>
      <c r="C21" s="205">
        <v>100</v>
      </c>
      <c r="D21" s="206"/>
      <c r="E21" s="106">
        <f>'Zákl. nastavenie'!F4</f>
        <v>0</v>
      </c>
      <c r="F21" s="107">
        <v>168000</v>
      </c>
      <c r="G21" s="207"/>
    </row>
    <row r="22" spans="1:7" ht="30.75" thickBot="1" x14ac:dyDescent="0.3">
      <c r="A22" s="207"/>
      <c r="B22" s="120" t="s">
        <v>41</v>
      </c>
      <c r="C22" s="121" t="s">
        <v>42</v>
      </c>
      <c r="D22" s="122" t="s">
        <v>98</v>
      </c>
      <c r="E22" s="123" t="s">
        <v>43</v>
      </c>
      <c r="F22" s="124" t="s">
        <v>44</v>
      </c>
      <c r="G22" s="207"/>
    </row>
    <row r="23" spans="1:7" ht="38.25" customHeight="1" x14ac:dyDescent="0.3">
      <c r="A23" s="207"/>
      <c r="B23" s="220" t="s">
        <v>96</v>
      </c>
      <c r="C23" s="125">
        <v>4</v>
      </c>
      <c r="D23" s="108">
        <v>0</v>
      </c>
      <c r="E23" s="126">
        <f>IF(C$10="Som platcom DPH",D23*0.2,0)</f>
        <v>0</v>
      </c>
      <c r="F23" s="127">
        <f>SUM(D23+E23)*C23</f>
        <v>0</v>
      </c>
      <c r="G23" s="207"/>
    </row>
    <row r="24" spans="1:7" ht="38.25" customHeight="1" thickBot="1" x14ac:dyDescent="0.35">
      <c r="A24" s="207"/>
      <c r="B24" s="220" t="s">
        <v>97</v>
      </c>
      <c r="C24" s="125">
        <v>2</v>
      </c>
      <c r="D24" s="109">
        <v>0</v>
      </c>
      <c r="E24" s="126">
        <f>IF(C$10="Som platcom DPH",D24*0.2,0)</f>
        <v>0</v>
      </c>
      <c r="F24" s="127">
        <f>SUM(D24+E24)*C24</f>
        <v>0</v>
      </c>
      <c r="G24" s="207"/>
    </row>
    <row r="25" spans="1:7" ht="33.75" customHeight="1" thickBot="1" x14ac:dyDescent="0.4">
      <c r="A25" s="207"/>
      <c r="B25" s="195" t="s">
        <v>22</v>
      </c>
      <c r="C25" s="196"/>
      <c r="D25" s="197"/>
      <c r="E25" s="198"/>
      <c r="F25" s="221">
        <f>SUM(F23:F24)</f>
        <v>0</v>
      </c>
      <c r="G25" s="207"/>
    </row>
    <row r="26" spans="1:7" ht="15" customHeight="1" thickBot="1" x14ac:dyDescent="0.3">
      <c r="A26" s="207"/>
      <c r="B26" s="192"/>
      <c r="C26" s="193"/>
      <c r="D26" s="193"/>
      <c r="E26" s="193"/>
      <c r="F26" s="194"/>
      <c r="G26" s="207"/>
    </row>
    <row r="27" spans="1:7" x14ac:dyDescent="0.25">
      <c r="B27" s="183" t="s">
        <v>45</v>
      </c>
      <c r="C27" s="185" t="s">
        <v>46</v>
      </c>
      <c r="D27" s="185"/>
      <c r="E27" s="187" t="s">
        <v>47</v>
      </c>
      <c r="F27" s="188"/>
    </row>
    <row r="28" spans="1:7" ht="15.75" thickBot="1" x14ac:dyDescent="0.3">
      <c r="B28" s="184"/>
      <c r="C28" s="186"/>
      <c r="D28" s="186"/>
      <c r="E28" s="189"/>
      <c r="F28" s="190"/>
    </row>
  </sheetData>
  <sheetProtection algorithmName="SHA-512" hashValue="SJEJ/mM2nVCZjGk/yn4SiMLFjcfqCrk9pIuhPKvRmJobyikE0KJAvSO3ABMv/WJyV7xo8kBqjgZLHBVrN/RNpA==" saltValue="5q26ehEadhBdZIRxpexFmA==" spinCount="100000" sheet="1" formatCells="0" insertRows="0" deleteRows="0" selectLockedCells="1"/>
  <mergeCells count="28">
    <mergeCell ref="B14:E14"/>
    <mergeCell ref="A1:A26"/>
    <mergeCell ref="B1:F1"/>
    <mergeCell ref="G1:G26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5:E15"/>
    <mergeCell ref="B16:E16"/>
    <mergeCell ref="B17:E17"/>
    <mergeCell ref="B18:F18"/>
    <mergeCell ref="C21:D21"/>
    <mergeCell ref="B25:E25"/>
    <mergeCell ref="B26:F26"/>
    <mergeCell ref="B27:B28"/>
    <mergeCell ref="C27:D28"/>
    <mergeCell ref="E27:F28"/>
    <mergeCell ref="C19:F19"/>
    <mergeCell ref="B13:E13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86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x14ac:dyDescent="0.25">
      <c r="B8" s="128" t="s">
        <v>87</v>
      </c>
    </row>
    <row r="9" spans="2:2" x14ac:dyDescent="0.25">
      <c r="B9" s="128"/>
    </row>
    <row r="10" spans="2:2" x14ac:dyDescent="0.25">
      <c r="B10" s="129" t="s">
        <v>89</v>
      </c>
    </row>
    <row r="11" spans="2:2" x14ac:dyDescent="0.25">
      <c r="B11" s="129" t="s">
        <v>90</v>
      </c>
    </row>
    <row r="12" spans="2:2" x14ac:dyDescent="0.25">
      <c r="B12" s="129" t="s">
        <v>91</v>
      </c>
    </row>
    <row r="13" spans="2:2" x14ac:dyDescent="0.25">
      <c r="B13" s="129" t="s">
        <v>92</v>
      </c>
    </row>
    <row r="14" spans="2:2" ht="16.5" customHeight="1" x14ac:dyDescent="0.25">
      <c r="B14" s="5"/>
    </row>
    <row r="15" spans="2:2" ht="30" x14ac:dyDescent="0.25">
      <c r="B15" s="128" t="s">
        <v>88</v>
      </c>
    </row>
    <row r="16" spans="2:2" x14ac:dyDescent="0.25">
      <c r="B16" s="8"/>
    </row>
    <row r="17" spans="2:2" ht="30" x14ac:dyDescent="0.25">
      <c r="B17" s="5" t="s">
        <v>93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w5SQNnVo7Dnyl7x81RyF7cU+cf+mjEvQeodxZ1hKMWs5qrqsyqanVALaqaHL5eJZEL9Xf9vmDRmPWQ2L72B4OQ==" saltValue="7JgEfIYiCpNEEEBu5aKT5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48</v>
      </c>
    </row>
    <row r="3" spans="2:2" x14ac:dyDescent="0.25">
      <c r="B3" s="4"/>
    </row>
    <row r="4" spans="2:2" x14ac:dyDescent="0.25">
      <c r="B4" s="10" t="s">
        <v>49</v>
      </c>
    </row>
    <row r="5" spans="2:2" x14ac:dyDescent="0.25">
      <c r="B5" s="4"/>
    </row>
    <row r="6" spans="2:2" x14ac:dyDescent="0.25">
      <c r="B6" s="11" t="s">
        <v>50</v>
      </c>
    </row>
    <row r="7" spans="2:2" x14ac:dyDescent="0.25">
      <c r="B7" s="12"/>
    </row>
    <row r="8" spans="2:2" ht="60.75" customHeight="1" x14ac:dyDescent="0.25">
      <c r="B8" s="5" t="s">
        <v>51</v>
      </c>
    </row>
    <row r="9" spans="2:2" x14ac:dyDescent="0.25">
      <c r="B9" s="5"/>
    </row>
    <row r="10" spans="2:2" x14ac:dyDescent="0.25">
      <c r="B10" s="5" t="s">
        <v>52</v>
      </c>
    </row>
    <row r="11" spans="2:2" x14ac:dyDescent="0.25">
      <c r="B11" s="5" t="s">
        <v>53</v>
      </c>
    </row>
    <row r="12" spans="2:2" x14ac:dyDescent="0.25">
      <c r="B12" s="5" t="s">
        <v>54</v>
      </c>
    </row>
    <row r="13" spans="2:2" x14ac:dyDescent="0.25">
      <c r="B13" s="5" t="s">
        <v>55</v>
      </c>
    </row>
    <row r="14" spans="2:2" x14ac:dyDescent="0.25">
      <c r="B14" s="5" t="s">
        <v>56</v>
      </c>
    </row>
    <row r="15" spans="2:2" x14ac:dyDescent="0.25">
      <c r="B15" s="5" t="s">
        <v>57</v>
      </c>
    </row>
    <row r="16" spans="2:2" x14ac:dyDescent="0.25">
      <c r="B16" s="5" t="s">
        <v>58</v>
      </c>
    </row>
    <row r="17" spans="2:2" ht="30" x14ac:dyDescent="0.25">
      <c r="B17" s="5" t="s">
        <v>59</v>
      </c>
    </row>
    <row r="18" spans="2:2" x14ac:dyDescent="0.25">
      <c r="B18" s="5" t="s">
        <v>60</v>
      </c>
    </row>
    <row r="19" spans="2:2" x14ac:dyDescent="0.25">
      <c r="B19" s="5" t="s">
        <v>61</v>
      </c>
    </row>
    <row r="20" spans="2:2" x14ac:dyDescent="0.25">
      <c r="B20" s="5" t="s">
        <v>62</v>
      </c>
    </row>
    <row r="21" spans="2:2" ht="30" x14ac:dyDescent="0.25">
      <c r="B21" s="5" t="s">
        <v>63</v>
      </c>
    </row>
    <row r="22" spans="2:2" x14ac:dyDescent="0.25">
      <c r="B22" s="5" t="s">
        <v>64</v>
      </c>
    </row>
    <row r="23" spans="2:2" x14ac:dyDescent="0.25">
      <c r="B23" s="6"/>
    </row>
    <row r="24" spans="2:2" ht="60" x14ac:dyDescent="0.25">
      <c r="B24" s="5" t="s">
        <v>65</v>
      </c>
    </row>
    <row r="25" spans="2:2" ht="13.5" customHeight="1" x14ac:dyDescent="0.25">
      <c r="B25" s="5"/>
    </row>
    <row r="26" spans="2:2" ht="30" x14ac:dyDescent="0.25">
      <c r="B26" s="5" t="s">
        <v>66</v>
      </c>
    </row>
    <row r="27" spans="2:2" ht="15.75" thickBot="1" x14ac:dyDescent="0.3">
      <c r="B27" s="13"/>
    </row>
  </sheetData>
  <sheetProtection algorithmName="SHA-512" hashValue="ooGbbQwzIcyn544TeQgRYbbV3njv3yL2TKt5rAmvApc+q0kxm3j/cSZ7Lq4A+2FlGqEYukUmMFxyaD+8Mi6B4w==" saltValue="bNSuE6xvO5AQQ3iYEoz6t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67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ht="60.75" customHeight="1" x14ac:dyDescent="0.25">
      <c r="B8" s="5" t="s">
        <v>68</v>
      </c>
    </row>
    <row r="9" spans="2:2" x14ac:dyDescent="0.25">
      <c r="B9" s="5" t="s">
        <v>69</v>
      </c>
    </row>
    <row r="10" spans="2:2" x14ac:dyDescent="0.25">
      <c r="B10" s="8"/>
    </row>
    <row r="11" spans="2:2" ht="30" x14ac:dyDescent="0.25">
      <c r="B11" s="5" t="s">
        <v>70</v>
      </c>
    </row>
    <row r="12" spans="2:2" x14ac:dyDescent="0.25">
      <c r="B12" s="5"/>
    </row>
    <row r="13" spans="2:2" ht="45" x14ac:dyDescent="0.25">
      <c r="B13" s="5" t="s">
        <v>71</v>
      </c>
    </row>
    <row r="14" spans="2:2" x14ac:dyDescent="0.25">
      <c r="B14" s="5"/>
    </row>
    <row r="15" spans="2:2" ht="45" x14ac:dyDescent="0.25">
      <c r="B15" s="5" t="s">
        <v>72</v>
      </c>
    </row>
    <row r="16" spans="2:2" x14ac:dyDescent="0.25">
      <c r="B16" s="5"/>
    </row>
    <row r="17" spans="2:2" ht="60" x14ac:dyDescent="0.25">
      <c r="B17" s="5" t="s">
        <v>73</v>
      </c>
    </row>
    <row r="18" spans="2:2" x14ac:dyDescent="0.25">
      <c r="B18" s="5"/>
    </row>
    <row r="19" spans="2:2" ht="75" x14ac:dyDescent="0.25">
      <c r="B19" s="5" t="s">
        <v>74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ncvqQ99DLzL3B/xUq6xdYZLrLI2hvkrUgxkQL03yXpFelLQ6Nrs/Tc/GNTyYeq86XKMyTjIjyNJkXnGM28kz9Q==" saltValue="8HXDwPXWrBDjJIHiq6C/O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Zákl. nastavenie</vt:lpstr>
      <vt:lpstr>Ponuka - bodový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2024-09-13T07:22:44Z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