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4\USŁUGI LEŚNE 2025\Formularze ofertowe UL 2025\Formularze ofertowe z blokadą\"/>
    </mc:Choice>
  </mc:AlternateContent>
  <xr:revisionPtr revIDLastSave="0" documentId="13_ncr:1_{E4DF6E48-D5CE-47D3-92DD-9C416FDC3A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1" r:id="rId1"/>
  </sheets>
  <definedNames>
    <definedName name="_xlnm.Print_Area" localSheetId="0">'Formularz ofertowy'!$A$1:$P$121</definedName>
  </definedNames>
  <calcPr calcId="191029"/>
</workbook>
</file>

<file path=xl/calcChain.xml><?xml version="1.0" encoding="utf-8"?>
<calcChain xmlns="http://schemas.openxmlformats.org/spreadsheetml/2006/main">
  <c r="I55" i="1" l="1"/>
  <c r="I79" i="1"/>
  <c r="I78" i="1"/>
  <c r="I77" i="1"/>
  <c r="K77" i="1" s="1"/>
  <c r="I76" i="1"/>
  <c r="K76" i="1" s="1"/>
  <c r="I75" i="1"/>
  <c r="I74" i="1"/>
  <c r="I73" i="1"/>
  <c r="I72" i="1"/>
  <c r="K72" i="1" s="1"/>
  <c r="I71" i="1"/>
  <c r="I70" i="1"/>
  <c r="I69" i="1"/>
  <c r="I68" i="1"/>
  <c r="I67" i="1"/>
  <c r="I66" i="1"/>
  <c r="I65" i="1"/>
  <c r="K65" i="1" s="1"/>
  <c r="I64" i="1"/>
  <c r="I63" i="1"/>
  <c r="I62" i="1"/>
  <c r="I61" i="1"/>
  <c r="I60" i="1"/>
  <c r="K60" i="1" s="1"/>
  <c r="I59" i="1"/>
  <c r="I58" i="1"/>
  <c r="I57" i="1"/>
  <c r="I56" i="1"/>
  <c r="I52" i="1"/>
  <c r="K52" i="1" s="1"/>
  <c r="L52" i="1" s="1"/>
  <c r="I32" i="1"/>
  <c r="I37" i="1"/>
  <c r="K37" i="1" s="1"/>
  <c r="L37" i="1" s="1"/>
  <c r="I47" i="1"/>
  <c r="K47" i="1" s="1"/>
  <c r="L47" i="1" s="1"/>
  <c r="I42" i="1"/>
  <c r="K42" i="1" s="1"/>
  <c r="L42" i="1" s="1"/>
  <c r="L77" i="1" l="1"/>
  <c r="K73" i="1"/>
  <c r="L73" i="1" s="1"/>
  <c r="K69" i="1"/>
  <c r="L69" i="1" s="1"/>
  <c r="L76" i="1"/>
  <c r="K56" i="1"/>
  <c r="L56" i="1" s="1"/>
  <c r="L60" i="1"/>
  <c r="K64" i="1"/>
  <c r="L64" i="1" s="1"/>
  <c r="K61" i="1"/>
  <c r="L61" i="1" s="1"/>
  <c r="L65" i="1"/>
  <c r="L72" i="1"/>
  <c r="K68" i="1"/>
  <c r="L68" i="1" s="1"/>
  <c r="K58" i="1"/>
  <c r="L58" i="1" s="1"/>
  <c r="K62" i="1"/>
  <c r="L62" i="1" s="1"/>
  <c r="K66" i="1"/>
  <c r="L66" i="1" s="1"/>
  <c r="K70" i="1"/>
  <c r="L70" i="1" s="1"/>
  <c r="K74" i="1"/>
  <c r="L74" i="1" s="1"/>
  <c r="K78" i="1"/>
  <c r="L78" i="1" s="1"/>
  <c r="K57" i="1"/>
  <c r="L57" i="1" s="1"/>
  <c r="K59" i="1"/>
  <c r="L59" i="1" s="1"/>
  <c r="K63" i="1"/>
  <c r="L63" i="1" s="1"/>
  <c r="K67" i="1"/>
  <c r="L67" i="1" s="1"/>
  <c r="K71" i="1"/>
  <c r="L71" i="1" s="1"/>
  <c r="K75" i="1"/>
  <c r="L75" i="1" s="1"/>
  <c r="K79" i="1"/>
  <c r="L79" i="1" s="1"/>
  <c r="K32" i="1"/>
  <c r="L32" i="1" s="1"/>
  <c r="F81" i="1"/>
  <c r="K55" i="1" l="1"/>
  <c r="L55" i="1" s="1"/>
  <c r="F82" i="1" s="1"/>
</calcChain>
</file>

<file path=xl/sharedStrings.xml><?xml version="1.0" encoding="utf-8"?>
<sst xmlns="http://schemas.openxmlformats.org/spreadsheetml/2006/main" count="223" uniqueCount="131">
  <si>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</si>
  <si>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</si>
  <si>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</si>
  <si>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</si>
  <si>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</si>
  <si>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</si>
  <si>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</si>
  <si>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</si>
  <si>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</si>
  <si>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</si>
  <si>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</si>
  <si>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</si>
  <si>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</si>
  <si>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</si>
  <si>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</si>
  <si>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</si>
  <si>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</si>
  <si>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</si>
  <si>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</si>
  <si>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58</t>
  </si>
  <si>
    <t>WYK-TAL30</t>
  </si>
  <si>
    <t>Zdarcie pokrywy na talerzach 30 cm x 30 cm</t>
  </si>
  <si>
    <t>TSZT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</si>
  <si>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</si>
  <si>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</si>
  <si>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</si>
  <si>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</si>
  <si>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</si>
  <si>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</si>
  <si>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</si>
  <si>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</si>
  <si>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</si>
  <si>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</si>
  <si>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</si>
  <si>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</si>
  <si>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</si>
  <si>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</si>
  <si>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</si>
  <si>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</si>
  <si>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</si>
  <si>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</si>
  <si>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</si>
  <si>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</si>
  <si>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</si>
  <si>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</si>
  <si>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</si>
  <si>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</si>
  <si>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</si>
  <si>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</si>
  <si>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</si>
  <si>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</si>
  <si>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</si>
  <si>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</si>
  <si>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</si>
  <si>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</si>
  <si>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</si>
  <si>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</si>
  <si>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</si>
  <si>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</si>
  <si>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</si>
  <si>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</si>
  <si>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</si>
  <si>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</si>
  <si>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</si>
  <si>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</si>
  <si>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</si>
  <si>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</si>
  <si>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</si>
  <si>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PUŁ-WT</t>
  </si>
  <si>
    <t>Wykładanie pułapek na szkodniki wtórne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</si>
  <si>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</si>
  <si>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</si>
  <si>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</si>
  <si>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</si>
  <si>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</si>
  <si>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</si>
  <si>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</si>
  <si>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</si>
  <si>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</si>
  <si>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</si>
  <si>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</si>
  <si>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</si>
  <si>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</si>
  <si>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</si>
  <si>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</si>
  <si>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</si>
  <si>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</si>
  <si>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</si>
  <si>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</si>
  <si>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</si>
  <si>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</si>
  <si>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</si>
  <si>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</si>
  <si>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</si>
  <si>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</si>
  <si>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</si>
  <si>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</si>
  <si>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</si>
  <si>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</si>
  <si>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</si>
  <si>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</si>
  <si>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</si>
  <si>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</si>
  <si>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</si>
  <si>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</si>
  <si>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</si>
  <si>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Kędzierzyn</t>
  </si>
  <si>
    <t xml:space="preserve">47-246 Kotlarnia; Brzozowa;48                   </t>
  </si>
  <si>
    <t>Odpowiadając na ogłoszenie o przetargu nieograniczonym na „Wykonywanie usług z zakresu gospodarki leśnej na terenie Nadleśnictwa Kędzierzyn w roku 2025''  składamy niniejszym ofertę na pakiet PAKIET 1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</si>
  <si>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</si>
  <si>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</si>
  <si>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</si>
  <si>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</si>
  <si>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</si>
  <si>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</si>
  <si>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</si>
  <si>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</si>
  <si>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</si>
  <si>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</si>
  <si>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</si>
  <si>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</si>
  <si>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</si>
  <si>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</si>
  <si>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</si>
  <si>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</si>
  <si>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</si>
  <si>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</si>
  <si>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</si>
  <si>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;'</t>
  </si>
  <si>
    <t>UWAGA: punkt 3 dotyczy tylko wewnątrzwspólnotowej dostawy usług lub importu usług!</t>
  </si>
  <si>
    <t>Nr postępowania ZG3.270.2.1.2024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</si>
</sst>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2D05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2" borderId="0" xfId="0" applyFont="1" applyFill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164" fontId="11" fillId="2" borderId="1" xfId="0" applyNumberFormat="1" applyFont="1" applyFill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right" vertical="top"/>
      <protection locked="0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164" fontId="1" fillId="2" borderId="5" xfId="0" applyNumberFormat="1" applyFont="1" applyFill="1" applyBorder="1" applyAlignment="1" applyProtection="1">
      <alignment horizontal="right" vertical="center"/>
      <protection locked="0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1"/>
  <sheetViews>
    <sheetView tabSelected="1" zoomScale="130" zoomScaleNormal="130" zoomScaleSheetLayoutView="100" workbookViewId="0">
      <selection activeCell="H79" sqref="H79"/>
    </sheetView>
  </sheetViews>
  <sheetFormatPr defaultColWidth="9.1796875" defaultRowHeight="12.5" x14ac:dyDescent="0.25"/>
  <cols>
    <col min="1" max="1" width="0.1796875" style="10" customWidth="1"/>
    <col min="2" max="2" width="5.7265625" style="10" customWidth="1"/>
    <col min="3" max="3" width="7.26953125" style="10" customWidth="1"/>
    <col min="4" max="4" width="11.26953125" style="10" customWidth="1"/>
    <col min="5" max="5" width="43.81640625" style="10" customWidth="1"/>
    <col min="6" max="6" width="6.81640625" style="10" customWidth="1"/>
    <col min="7" max="7" width="11.26953125" style="10" customWidth="1"/>
    <col min="8" max="8" width="11.1796875" style="10" customWidth="1"/>
    <col min="9" max="9" width="12.7265625" style="10" customWidth="1"/>
    <col min="10" max="10" width="6.81640625" style="10" customWidth="1"/>
    <col min="11" max="11" width="11.453125" style="10" customWidth="1"/>
    <col min="12" max="12" width="9" style="10" customWidth="1"/>
    <col min="13" max="13" width="3.54296875" style="10" customWidth="1"/>
    <col min="14" max="14" width="0.7265625" style="10" customWidth="1"/>
    <col min="15" max="15" width="0.54296875" style="10" customWidth="1"/>
    <col min="16" max="16" width="0.1796875" style="10" customWidth="1"/>
    <col min="17" max="16384" width="9.1796875" style="10"/>
  </cols>
  <sheetData>
    <row r="1" spans="2:15" s="1" customFormat="1" ht="5.25" customHeight="1" x14ac:dyDescent="0.25"/>
    <row r="2" spans="2:15" s="1" customFormat="1" ht="17.149999999999999" customHeight="1" x14ac:dyDescent="0.25">
      <c r="C2" s="1" t="s">
        <v>130</v>
      </c>
      <c r="I2" s="27" t="s">
        <v>100</v>
      </c>
      <c r="J2" s="27"/>
      <c r="K2" s="27"/>
      <c r="L2" s="27"/>
      <c r="M2" s="27"/>
      <c r="N2" s="27"/>
      <c r="O2" s="27"/>
    </row>
    <row r="3" spans="2:15" s="1" customFormat="1" ht="28.75" customHeight="1" x14ac:dyDescent="0.25"/>
    <row r="4" spans="2:15" s="1" customFormat="1" ht="2.65" customHeight="1" x14ac:dyDescent="0.25">
      <c r="B4" s="34"/>
      <c r="C4" s="34"/>
      <c r="D4" s="34"/>
    </row>
    <row r="5" spans="2:15" s="1" customFormat="1" ht="28.75" customHeight="1" x14ac:dyDescent="0.25"/>
    <row r="6" spans="2:15" s="1" customFormat="1" ht="2.65" customHeight="1" x14ac:dyDescent="0.25">
      <c r="B6" s="34"/>
      <c r="C6" s="34"/>
      <c r="D6" s="34"/>
    </row>
    <row r="7" spans="2:15" s="1" customFormat="1" ht="28.75" customHeight="1" x14ac:dyDescent="0.25"/>
    <row r="8" spans="2:15" s="1" customFormat="1" ht="5.25" customHeight="1" x14ac:dyDescent="0.25">
      <c r="B8" s="34"/>
      <c r="C8" s="34"/>
      <c r="D8" s="34"/>
    </row>
    <row r="9" spans="2:15" s="1" customFormat="1" ht="4.4000000000000004" customHeight="1" x14ac:dyDescent="0.25"/>
    <row r="10" spans="2:15" s="1" customFormat="1" ht="7" customHeight="1" x14ac:dyDescent="0.25">
      <c r="B10" s="38" t="s">
        <v>101</v>
      </c>
      <c r="C10" s="38"/>
      <c r="D10" s="38"/>
    </row>
    <row r="11" spans="2:15" s="1" customFormat="1" ht="12.25" customHeight="1" x14ac:dyDescent="0.25">
      <c r="B11" s="38"/>
      <c r="C11" s="38"/>
      <c r="D11" s="38"/>
      <c r="G11" s="37" t="s">
        <v>102</v>
      </c>
      <c r="H11" s="37"/>
      <c r="I11" s="37"/>
      <c r="J11" s="37"/>
      <c r="K11" s="37"/>
      <c r="L11" s="37"/>
      <c r="M11" s="37"/>
      <c r="N11" s="37"/>
    </row>
    <row r="12" spans="2:15" s="1" customFormat="1" ht="7.9" customHeight="1" x14ac:dyDescent="0.25">
      <c r="G12" s="37"/>
      <c r="H12" s="37"/>
      <c r="I12" s="37"/>
      <c r="J12" s="37"/>
      <c r="K12" s="37"/>
      <c r="L12" s="37"/>
      <c r="M12" s="37"/>
      <c r="N12" s="37"/>
    </row>
    <row r="13" spans="2:15" s="1" customFormat="1" ht="20.25" customHeight="1" x14ac:dyDescent="0.25"/>
    <row r="14" spans="2:15" s="1" customFormat="1" ht="24" customHeight="1" x14ac:dyDescent="0.25">
      <c r="E14" s="36" t="s">
        <v>103</v>
      </c>
      <c r="F14" s="36"/>
      <c r="G14" s="36"/>
    </row>
    <row r="15" spans="2:15" s="1" customFormat="1" ht="43.15" customHeight="1" x14ac:dyDescent="0.25"/>
    <row r="16" spans="2:15" s="1" customFormat="1" ht="20.9" customHeight="1" x14ac:dyDescent="0.25">
      <c r="B16" s="35" t="s">
        <v>104</v>
      </c>
      <c r="C16" s="35"/>
      <c r="D16" s="35"/>
      <c r="E16" s="35"/>
    </row>
    <row r="17" spans="2:13" s="1" customFormat="1" ht="2.65" customHeight="1" x14ac:dyDescent="0.25"/>
    <row r="18" spans="2:13" s="1" customFormat="1" ht="20.9" customHeight="1" x14ac:dyDescent="0.25">
      <c r="B18" s="12" t="s">
        <v>105</v>
      </c>
      <c r="C18" s="12"/>
    </row>
    <row r="19" spans="2:13" s="1" customFormat="1" ht="2.65" customHeight="1" x14ac:dyDescent="0.25"/>
    <row r="20" spans="2:13" s="1" customFormat="1" ht="20.9" customHeight="1" x14ac:dyDescent="0.25">
      <c r="B20" s="12" t="s">
        <v>106</v>
      </c>
      <c r="C20" s="12"/>
    </row>
    <row r="21" spans="2:13" s="1" customFormat="1" ht="2.65" customHeight="1" x14ac:dyDescent="0.25"/>
    <row r="22" spans="2:13" s="1" customFormat="1" ht="20.9" customHeight="1" x14ac:dyDescent="0.25">
      <c r="B22" s="12" t="s">
        <v>107</v>
      </c>
      <c r="C22" s="12"/>
      <c r="E22" s="11"/>
    </row>
    <row r="23" spans="2:13" s="1" customFormat="1" ht="34.75" customHeight="1" x14ac:dyDescent="0.25"/>
    <row r="24" spans="2:13" s="1" customFormat="1" ht="50.15" customHeight="1" x14ac:dyDescent="0.25">
      <c r="B24" s="42" t="s">
        <v>108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2:13" s="1" customFormat="1" ht="2.65" customHeight="1" x14ac:dyDescent="0.25"/>
    <row r="26" spans="2:13" s="1" customFormat="1" ht="63.75" customHeight="1" x14ac:dyDescent="0.25">
      <c r="B26" s="32" t="s">
        <v>109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35" t="s">
        <v>110</v>
      </c>
      <c r="C29" s="35"/>
      <c r="D29" s="35"/>
      <c r="E29" s="35"/>
      <c r="F29" s="35"/>
      <c r="G29" s="35"/>
      <c r="H29" s="35"/>
      <c r="I29" s="35"/>
      <c r="J29" s="35"/>
      <c r="K29" s="35"/>
    </row>
    <row r="30" spans="2:13" s="1" customFormat="1" ht="5.25" customHeight="1" x14ac:dyDescent="0.25"/>
    <row r="31" spans="2:13" s="1" customFormat="1" ht="60" customHeight="1" x14ac:dyDescent="0.25">
      <c r="B31" s="3" t="s">
        <v>0</v>
      </c>
      <c r="C31" s="4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  <c r="I31" s="4" t="s">
        <v>7</v>
      </c>
      <c r="J31" s="5" t="s">
        <v>8</v>
      </c>
      <c r="K31" s="5" t="s">
        <v>9</v>
      </c>
      <c r="L31" s="26" t="s">
        <v>10</v>
      </c>
      <c r="M31" s="26"/>
    </row>
    <row r="32" spans="2:13" s="1" customFormat="1" ht="19.75" customHeight="1" x14ac:dyDescent="0.25">
      <c r="B32" s="6">
        <v>1</v>
      </c>
      <c r="C32" s="7" t="s">
        <v>11</v>
      </c>
      <c r="D32" s="7" t="s">
        <v>12</v>
      </c>
      <c r="E32" s="8" t="s">
        <v>13</v>
      </c>
      <c r="F32" s="7" t="s">
        <v>14</v>
      </c>
      <c r="G32" s="19">
        <v>5982</v>
      </c>
      <c r="H32" s="14"/>
      <c r="I32" s="20">
        <f>ROUND(G32*H32,2)</f>
        <v>0</v>
      </c>
      <c r="J32" s="21">
        <v>8</v>
      </c>
      <c r="K32" s="20">
        <f>ROUND(I32*J32/100,2)</f>
        <v>0</v>
      </c>
      <c r="L32" s="28">
        <f>ROUND(I32+K32,2)</f>
        <v>0</v>
      </c>
      <c r="M32" s="28"/>
    </row>
    <row r="33" spans="2:13" s="1" customFormat="1" ht="3.25" customHeight="1" x14ac:dyDescent="0.25"/>
    <row r="34" spans="2:13" s="1" customFormat="1" ht="18.25" customHeight="1" x14ac:dyDescent="0.25">
      <c r="B34" s="35" t="s">
        <v>111</v>
      </c>
      <c r="C34" s="35"/>
      <c r="D34" s="35"/>
      <c r="E34" s="35"/>
      <c r="F34" s="35"/>
      <c r="G34" s="35"/>
      <c r="H34" s="35"/>
      <c r="I34" s="35"/>
      <c r="J34" s="35"/>
      <c r="K34" s="35"/>
    </row>
    <row r="35" spans="2:13" s="1" customFormat="1" ht="5.25" customHeight="1" x14ac:dyDescent="0.25"/>
    <row r="36" spans="2:13" s="1" customFormat="1" ht="60" customHeight="1" x14ac:dyDescent="0.25">
      <c r="B36" s="3" t="s">
        <v>0</v>
      </c>
      <c r="C36" s="4" t="s">
        <v>1</v>
      </c>
      <c r="D36" s="5" t="s">
        <v>2</v>
      </c>
      <c r="E36" s="5" t="s">
        <v>3</v>
      </c>
      <c r="F36" s="5" t="s">
        <v>4</v>
      </c>
      <c r="G36" s="5" t="s">
        <v>5</v>
      </c>
      <c r="H36" s="5" t="s">
        <v>6</v>
      </c>
      <c r="I36" s="4" t="s">
        <v>7</v>
      </c>
      <c r="J36" s="5" t="s">
        <v>8</v>
      </c>
      <c r="K36" s="5" t="s">
        <v>9</v>
      </c>
      <c r="L36" s="26" t="s">
        <v>10</v>
      </c>
      <c r="M36" s="26"/>
    </row>
    <row r="37" spans="2:13" s="1" customFormat="1" ht="19.75" customHeight="1" x14ac:dyDescent="0.25">
      <c r="B37" s="6">
        <v>2</v>
      </c>
      <c r="C37" s="7" t="s">
        <v>11</v>
      </c>
      <c r="D37" s="7" t="s">
        <v>12</v>
      </c>
      <c r="E37" s="8" t="s">
        <v>13</v>
      </c>
      <c r="F37" s="7" t="s">
        <v>14</v>
      </c>
      <c r="G37" s="19">
        <v>7394</v>
      </c>
      <c r="H37" s="13"/>
      <c r="I37" s="22">
        <f>ROUND(G37*H37,2)</f>
        <v>0</v>
      </c>
      <c r="J37" s="21">
        <v>8</v>
      </c>
      <c r="K37" s="20">
        <f>ROUND(I37*J37/100,2)</f>
        <v>0</v>
      </c>
      <c r="L37" s="24">
        <f>ROUND(I37+K37,2)</f>
        <v>0</v>
      </c>
      <c r="M37" s="25"/>
    </row>
    <row r="38" spans="2:13" s="1" customFormat="1" ht="3.25" customHeight="1" x14ac:dyDescent="0.25"/>
    <row r="39" spans="2:13" s="1" customFormat="1" ht="18.25" customHeight="1" x14ac:dyDescent="0.25">
      <c r="B39" s="35" t="s">
        <v>112</v>
      </c>
      <c r="C39" s="35"/>
      <c r="D39" s="35"/>
      <c r="E39" s="35"/>
      <c r="F39" s="35"/>
      <c r="G39" s="35"/>
      <c r="H39" s="35"/>
      <c r="I39" s="35"/>
      <c r="J39" s="35"/>
      <c r="K39" s="35"/>
    </row>
    <row r="40" spans="2:13" s="1" customFormat="1" ht="5.25" customHeight="1" x14ac:dyDescent="0.25"/>
    <row r="41" spans="2:13" s="1" customFormat="1" ht="60" customHeight="1" x14ac:dyDescent="0.25">
      <c r="B41" s="3" t="s">
        <v>0</v>
      </c>
      <c r="C41" s="4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4" t="s">
        <v>7</v>
      </c>
      <c r="J41" s="5" t="s">
        <v>8</v>
      </c>
      <c r="K41" s="5" t="s">
        <v>9</v>
      </c>
      <c r="L41" s="26" t="s">
        <v>10</v>
      </c>
      <c r="M41" s="26"/>
    </row>
    <row r="42" spans="2:13" s="1" customFormat="1" ht="19.75" customHeight="1" x14ac:dyDescent="0.25">
      <c r="B42" s="6">
        <v>3</v>
      </c>
      <c r="C42" s="7" t="s">
        <v>11</v>
      </c>
      <c r="D42" s="7" t="s">
        <v>12</v>
      </c>
      <c r="E42" s="8" t="s">
        <v>13</v>
      </c>
      <c r="F42" s="7" t="s">
        <v>14</v>
      </c>
      <c r="G42" s="18">
        <v>4088</v>
      </c>
      <c r="H42" s="13"/>
      <c r="I42" s="17">
        <f>ROUND(G42*H42,2)</f>
        <v>0</v>
      </c>
      <c r="J42" s="16">
        <v>8</v>
      </c>
      <c r="K42" s="15">
        <f>ROUND(I42*J42/100,2)</f>
        <v>0</v>
      </c>
      <c r="L42" s="39">
        <f>ROUND(I42+K42,2)</f>
        <v>0</v>
      </c>
      <c r="M42" s="40"/>
    </row>
    <row r="43" spans="2:13" s="1" customFormat="1" ht="3.25" customHeight="1" x14ac:dyDescent="0.25"/>
    <row r="44" spans="2:13" s="1" customFormat="1" ht="18.25" customHeight="1" x14ac:dyDescent="0.25">
      <c r="B44" s="35" t="s">
        <v>113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2:13" s="1" customFormat="1" ht="5.25" customHeight="1" x14ac:dyDescent="0.25"/>
    <row r="46" spans="2:13" s="1" customFormat="1" ht="60" customHeight="1" x14ac:dyDescent="0.25">
      <c r="B46" s="3" t="s">
        <v>0</v>
      </c>
      <c r="C46" s="4" t="s">
        <v>1</v>
      </c>
      <c r="D46" s="5" t="s">
        <v>2</v>
      </c>
      <c r="E46" s="5" t="s">
        <v>3</v>
      </c>
      <c r="F46" s="5" t="s">
        <v>4</v>
      </c>
      <c r="G46" s="5" t="s">
        <v>5</v>
      </c>
      <c r="H46" s="5" t="s">
        <v>6</v>
      </c>
      <c r="I46" s="4" t="s">
        <v>7</v>
      </c>
      <c r="J46" s="5" t="s">
        <v>8</v>
      </c>
      <c r="K46" s="5" t="s">
        <v>9</v>
      </c>
      <c r="L46" s="26" t="s">
        <v>10</v>
      </c>
      <c r="M46" s="26"/>
    </row>
    <row r="47" spans="2:13" s="1" customFormat="1" ht="19.75" customHeight="1" x14ac:dyDescent="0.25">
      <c r="B47" s="6">
        <v>4</v>
      </c>
      <c r="C47" s="7" t="s">
        <v>11</v>
      </c>
      <c r="D47" s="7" t="s">
        <v>12</v>
      </c>
      <c r="E47" s="8" t="s">
        <v>13</v>
      </c>
      <c r="F47" s="7" t="s">
        <v>14</v>
      </c>
      <c r="G47" s="19">
        <v>4773</v>
      </c>
      <c r="H47" s="13"/>
      <c r="I47" s="22">
        <f>ROUND(G47*H47,2)</f>
        <v>0</v>
      </c>
      <c r="J47" s="23">
        <v>8</v>
      </c>
      <c r="K47" s="20">
        <f>ROUND(I47*J47/100,2)</f>
        <v>0</v>
      </c>
      <c r="L47" s="24">
        <f>ROUND(I47+K47,2)</f>
        <v>0</v>
      </c>
      <c r="M47" s="25"/>
    </row>
    <row r="48" spans="2:13" s="1" customFormat="1" ht="3.25" customHeight="1" x14ac:dyDescent="0.25"/>
    <row r="49" spans="2:13" s="1" customFormat="1" ht="18.25" customHeight="1" x14ac:dyDescent="0.25">
      <c r="B49" s="35" t="s">
        <v>114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2:13" s="1" customFormat="1" ht="5.25" customHeight="1" x14ac:dyDescent="0.25"/>
    <row r="51" spans="2:13" s="1" customFormat="1" ht="60" customHeight="1" x14ac:dyDescent="0.25">
      <c r="B51" s="3" t="s">
        <v>0</v>
      </c>
      <c r="C51" s="4" t="s">
        <v>1</v>
      </c>
      <c r="D51" s="5" t="s">
        <v>2</v>
      </c>
      <c r="E51" s="5" t="s">
        <v>3</v>
      </c>
      <c r="F51" s="5" t="s">
        <v>4</v>
      </c>
      <c r="G51" s="5" t="s">
        <v>5</v>
      </c>
      <c r="H51" s="5" t="s">
        <v>6</v>
      </c>
      <c r="I51" s="4" t="s">
        <v>7</v>
      </c>
      <c r="J51" s="5" t="s">
        <v>8</v>
      </c>
      <c r="K51" s="5" t="s">
        <v>9</v>
      </c>
      <c r="L51" s="26" t="s">
        <v>10</v>
      </c>
      <c r="M51" s="26"/>
    </row>
    <row r="52" spans="2:13" s="1" customFormat="1" ht="19.75" customHeight="1" x14ac:dyDescent="0.25">
      <c r="B52" s="6">
        <v>5</v>
      </c>
      <c r="C52" s="7" t="s">
        <v>11</v>
      </c>
      <c r="D52" s="7" t="s">
        <v>12</v>
      </c>
      <c r="E52" s="8" t="s">
        <v>13</v>
      </c>
      <c r="F52" s="7" t="s">
        <v>14</v>
      </c>
      <c r="G52" s="19">
        <v>2659</v>
      </c>
      <c r="H52" s="13"/>
      <c r="I52" s="22">
        <f>ROUND(G52*H52,2)</f>
        <v>0</v>
      </c>
      <c r="J52" s="21">
        <v>8</v>
      </c>
      <c r="K52" s="20">
        <f>ROUND(I52*J52/100,2)</f>
        <v>0</v>
      </c>
      <c r="L52" s="24">
        <f>ROUND(I52+K52,2)</f>
        <v>0</v>
      </c>
      <c r="M52" s="25"/>
    </row>
    <row r="53" spans="2:13" s="1" customFormat="1" ht="9" customHeight="1" x14ac:dyDescent="0.25"/>
    <row r="54" spans="2:13" s="1" customFormat="1" ht="60" customHeight="1" x14ac:dyDescent="0.25">
      <c r="B54" s="3" t="s">
        <v>0</v>
      </c>
      <c r="C54" s="4" t="s">
        <v>1</v>
      </c>
      <c r="D54" s="5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4" t="s">
        <v>7</v>
      </c>
      <c r="J54" s="5" t="s">
        <v>8</v>
      </c>
      <c r="K54" s="5" t="s">
        <v>9</v>
      </c>
      <c r="L54" s="26" t="s">
        <v>10</v>
      </c>
      <c r="M54" s="26"/>
    </row>
    <row r="55" spans="2:13" s="1" customFormat="1" ht="38.9" customHeight="1" x14ac:dyDescent="0.25">
      <c r="B55" s="6">
        <v>6</v>
      </c>
      <c r="C55" s="7" t="s">
        <v>15</v>
      </c>
      <c r="D55" s="7" t="s">
        <v>16</v>
      </c>
      <c r="E55" s="8" t="s">
        <v>17</v>
      </c>
      <c r="F55" s="7" t="s">
        <v>18</v>
      </c>
      <c r="G55" s="19">
        <v>0.8</v>
      </c>
      <c r="H55" s="13"/>
      <c r="I55" s="22">
        <f>ROUND(G55*H55,2)</f>
        <v>0</v>
      </c>
      <c r="J55" s="21">
        <v>8</v>
      </c>
      <c r="K55" s="20">
        <f t="shared" ref="K55:K79" si="0">ROUND(I55*J55/100,2)</f>
        <v>0</v>
      </c>
      <c r="L55" s="24">
        <f t="shared" ref="L55:L79" si="1">ROUND(I55+K55,2)</f>
        <v>0</v>
      </c>
      <c r="M55" s="25"/>
    </row>
    <row r="56" spans="2:13" s="1" customFormat="1" ht="19.75" customHeight="1" x14ac:dyDescent="0.25">
      <c r="B56" s="6">
        <v>7</v>
      </c>
      <c r="C56" s="7" t="s">
        <v>19</v>
      </c>
      <c r="D56" s="7" t="s">
        <v>20</v>
      </c>
      <c r="E56" s="8" t="s">
        <v>21</v>
      </c>
      <c r="F56" s="7" t="s">
        <v>22</v>
      </c>
      <c r="G56" s="19">
        <v>0.25</v>
      </c>
      <c r="H56" s="13"/>
      <c r="I56" s="22">
        <f t="shared" ref="I56:I79" si="2">ROUND(G56*H56,2)</f>
        <v>0</v>
      </c>
      <c r="J56" s="21">
        <v>8</v>
      </c>
      <c r="K56" s="20">
        <f t="shared" si="0"/>
        <v>0</v>
      </c>
      <c r="L56" s="24">
        <f t="shared" si="1"/>
        <v>0</v>
      </c>
      <c r="M56" s="25"/>
    </row>
    <row r="57" spans="2:13" s="1" customFormat="1" ht="19.75" customHeight="1" x14ac:dyDescent="0.25">
      <c r="B57" s="6">
        <v>8</v>
      </c>
      <c r="C57" s="7" t="s">
        <v>23</v>
      </c>
      <c r="D57" s="7" t="s">
        <v>24</v>
      </c>
      <c r="E57" s="8" t="s">
        <v>25</v>
      </c>
      <c r="F57" s="7" t="s">
        <v>22</v>
      </c>
      <c r="G57" s="19">
        <v>255.79</v>
      </c>
      <c r="H57" s="13"/>
      <c r="I57" s="22">
        <f t="shared" si="2"/>
        <v>0</v>
      </c>
      <c r="J57" s="21">
        <v>8</v>
      </c>
      <c r="K57" s="20">
        <f t="shared" si="0"/>
        <v>0</v>
      </c>
      <c r="L57" s="24">
        <f t="shared" si="1"/>
        <v>0</v>
      </c>
      <c r="M57" s="25"/>
    </row>
    <row r="58" spans="2:13" s="1" customFormat="1" ht="19.75" customHeight="1" x14ac:dyDescent="0.25">
      <c r="B58" s="6">
        <v>9</v>
      </c>
      <c r="C58" s="7" t="s">
        <v>26</v>
      </c>
      <c r="D58" s="7" t="s">
        <v>27</v>
      </c>
      <c r="E58" s="8" t="s">
        <v>28</v>
      </c>
      <c r="F58" s="7" t="s">
        <v>22</v>
      </c>
      <c r="G58" s="19">
        <v>64.3</v>
      </c>
      <c r="H58" s="13"/>
      <c r="I58" s="22">
        <f t="shared" si="2"/>
        <v>0</v>
      </c>
      <c r="J58" s="21">
        <v>8</v>
      </c>
      <c r="K58" s="20">
        <f t="shared" si="0"/>
        <v>0</v>
      </c>
      <c r="L58" s="24">
        <f t="shared" si="1"/>
        <v>0</v>
      </c>
      <c r="M58" s="25"/>
    </row>
    <row r="59" spans="2:13" s="1" customFormat="1" ht="19.75" customHeight="1" x14ac:dyDescent="0.25">
      <c r="B59" s="6">
        <v>10</v>
      </c>
      <c r="C59" s="7" t="s">
        <v>29</v>
      </c>
      <c r="D59" s="7" t="s">
        <v>30</v>
      </c>
      <c r="E59" s="8" t="s">
        <v>31</v>
      </c>
      <c r="F59" s="7" t="s">
        <v>22</v>
      </c>
      <c r="G59" s="19">
        <v>130.08000000000001</v>
      </c>
      <c r="H59" s="13"/>
      <c r="I59" s="22">
        <f t="shared" si="2"/>
        <v>0</v>
      </c>
      <c r="J59" s="21">
        <v>8</v>
      </c>
      <c r="K59" s="20">
        <f t="shared" si="0"/>
        <v>0</v>
      </c>
      <c r="L59" s="24">
        <f t="shared" si="1"/>
        <v>0</v>
      </c>
      <c r="M59" s="25"/>
    </row>
    <row r="60" spans="2:13" s="1" customFormat="1" ht="19.75" customHeight="1" x14ac:dyDescent="0.25">
      <c r="B60" s="6">
        <v>11</v>
      </c>
      <c r="C60" s="7" t="s">
        <v>32</v>
      </c>
      <c r="D60" s="7" t="s">
        <v>33</v>
      </c>
      <c r="E60" s="8" t="s">
        <v>34</v>
      </c>
      <c r="F60" s="7" t="s">
        <v>22</v>
      </c>
      <c r="G60" s="19">
        <v>442.07</v>
      </c>
      <c r="H60" s="13"/>
      <c r="I60" s="22">
        <f t="shared" si="2"/>
        <v>0</v>
      </c>
      <c r="J60" s="21">
        <v>8</v>
      </c>
      <c r="K60" s="20">
        <f t="shared" si="0"/>
        <v>0</v>
      </c>
      <c r="L60" s="24">
        <f t="shared" si="1"/>
        <v>0</v>
      </c>
      <c r="M60" s="25"/>
    </row>
    <row r="61" spans="2:13" s="1" customFormat="1" ht="28.75" customHeight="1" x14ac:dyDescent="0.25">
      <c r="B61" s="6">
        <v>12</v>
      </c>
      <c r="C61" s="7" t="s">
        <v>35</v>
      </c>
      <c r="D61" s="7" t="s">
        <v>36</v>
      </c>
      <c r="E61" s="8" t="s">
        <v>37</v>
      </c>
      <c r="F61" s="7" t="s">
        <v>18</v>
      </c>
      <c r="G61" s="19">
        <v>67.7</v>
      </c>
      <c r="H61" s="13"/>
      <c r="I61" s="22">
        <f>ROUND(G61*H61,2)</f>
        <v>0</v>
      </c>
      <c r="J61" s="21">
        <v>8</v>
      </c>
      <c r="K61" s="20">
        <f t="shared" si="0"/>
        <v>0</v>
      </c>
      <c r="L61" s="24">
        <f t="shared" si="1"/>
        <v>0</v>
      </c>
      <c r="M61" s="25"/>
    </row>
    <row r="62" spans="2:13" s="1" customFormat="1" ht="28.75" customHeight="1" x14ac:dyDescent="0.25">
      <c r="B62" s="6">
        <v>13</v>
      </c>
      <c r="C62" s="7" t="s">
        <v>38</v>
      </c>
      <c r="D62" s="7" t="s">
        <v>39</v>
      </c>
      <c r="E62" s="8" t="s">
        <v>40</v>
      </c>
      <c r="F62" s="7" t="s">
        <v>18</v>
      </c>
      <c r="G62" s="19">
        <v>29</v>
      </c>
      <c r="H62" s="13"/>
      <c r="I62" s="22">
        <f>ROUND(G62*H62,2)</f>
        <v>0</v>
      </c>
      <c r="J62" s="21">
        <v>8</v>
      </c>
      <c r="K62" s="20">
        <f t="shared" si="0"/>
        <v>0</v>
      </c>
      <c r="L62" s="24">
        <f t="shared" si="1"/>
        <v>0</v>
      </c>
      <c r="M62" s="25"/>
    </row>
    <row r="63" spans="2:13" s="1" customFormat="1" ht="28.75" customHeight="1" x14ac:dyDescent="0.25">
      <c r="B63" s="6">
        <v>14</v>
      </c>
      <c r="C63" s="7" t="s">
        <v>41</v>
      </c>
      <c r="D63" s="7" t="s">
        <v>42</v>
      </c>
      <c r="E63" s="8" t="s">
        <v>43</v>
      </c>
      <c r="F63" s="7" t="s">
        <v>18</v>
      </c>
      <c r="G63" s="19">
        <v>27</v>
      </c>
      <c r="H63" s="13"/>
      <c r="I63" s="22">
        <f t="shared" si="2"/>
        <v>0</v>
      </c>
      <c r="J63" s="21">
        <v>8</v>
      </c>
      <c r="K63" s="20">
        <f t="shared" si="0"/>
        <v>0</v>
      </c>
      <c r="L63" s="24">
        <f t="shared" si="1"/>
        <v>0</v>
      </c>
      <c r="M63" s="25"/>
    </row>
    <row r="64" spans="2:13" s="1" customFormat="1" ht="19.75" customHeight="1" x14ac:dyDescent="0.25">
      <c r="B64" s="6">
        <v>15</v>
      </c>
      <c r="C64" s="7" t="s">
        <v>44</v>
      </c>
      <c r="D64" s="7" t="s">
        <v>45</v>
      </c>
      <c r="E64" s="8" t="s">
        <v>46</v>
      </c>
      <c r="F64" s="7" t="s">
        <v>18</v>
      </c>
      <c r="G64" s="19">
        <v>42.05</v>
      </c>
      <c r="H64" s="13"/>
      <c r="I64" s="22">
        <f t="shared" si="2"/>
        <v>0</v>
      </c>
      <c r="J64" s="21">
        <v>8</v>
      </c>
      <c r="K64" s="20">
        <f t="shared" si="0"/>
        <v>0</v>
      </c>
      <c r="L64" s="24">
        <f t="shared" si="1"/>
        <v>0</v>
      </c>
      <c r="M64" s="25"/>
    </row>
    <row r="65" spans="1:19" s="1" customFormat="1" ht="19.75" customHeight="1" x14ac:dyDescent="0.25">
      <c r="B65" s="6">
        <v>16</v>
      </c>
      <c r="C65" s="7" t="s">
        <v>47</v>
      </c>
      <c r="D65" s="7" t="s">
        <v>48</v>
      </c>
      <c r="E65" s="8" t="s">
        <v>49</v>
      </c>
      <c r="F65" s="7" t="s">
        <v>18</v>
      </c>
      <c r="G65" s="19">
        <v>53.54</v>
      </c>
      <c r="H65" s="13"/>
      <c r="I65" s="22">
        <f t="shared" si="2"/>
        <v>0</v>
      </c>
      <c r="J65" s="21">
        <v>8</v>
      </c>
      <c r="K65" s="20">
        <f t="shared" si="0"/>
        <v>0</v>
      </c>
      <c r="L65" s="24">
        <f t="shared" si="1"/>
        <v>0</v>
      </c>
      <c r="M65" s="25"/>
    </row>
    <row r="66" spans="1:19" s="1" customFormat="1" ht="28.75" customHeight="1" x14ac:dyDescent="0.25">
      <c r="B66" s="6">
        <v>17</v>
      </c>
      <c r="C66" s="7" t="s">
        <v>50</v>
      </c>
      <c r="D66" s="7" t="s">
        <v>51</v>
      </c>
      <c r="E66" s="8" t="s">
        <v>52</v>
      </c>
      <c r="F66" s="7" t="s">
        <v>18</v>
      </c>
      <c r="G66" s="19">
        <v>84.09</v>
      </c>
      <c r="H66" s="13"/>
      <c r="I66" s="22">
        <f t="shared" si="2"/>
        <v>0</v>
      </c>
      <c r="J66" s="21">
        <v>8</v>
      </c>
      <c r="K66" s="20">
        <f t="shared" si="0"/>
        <v>0</v>
      </c>
      <c r="L66" s="24">
        <f t="shared" si="1"/>
        <v>0</v>
      </c>
      <c r="M66" s="25"/>
    </row>
    <row r="67" spans="1:19" s="1" customFormat="1" ht="19.75" customHeight="1" x14ac:dyDescent="0.25">
      <c r="B67" s="6">
        <v>18</v>
      </c>
      <c r="C67" s="7" t="s">
        <v>53</v>
      </c>
      <c r="D67" s="7" t="s">
        <v>54</v>
      </c>
      <c r="E67" s="8" t="s">
        <v>55</v>
      </c>
      <c r="F67" s="7" t="s">
        <v>56</v>
      </c>
      <c r="G67" s="19">
        <v>91.72</v>
      </c>
      <c r="H67" s="13"/>
      <c r="I67" s="22">
        <f t="shared" si="2"/>
        <v>0</v>
      </c>
      <c r="J67" s="21">
        <v>23</v>
      </c>
      <c r="K67" s="20">
        <f t="shared" si="0"/>
        <v>0</v>
      </c>
      <c r="L67" s="24">
        <f t="shared" si="1"/>
        <v>0</v>
      </c>
      <c r="M67" s="25"/>
    </row>
    <row r="68" spans="1:19" s="1" customFormat="1" ht="19.75" customHeight="1" x14ac:dyDescent="0.25">
      <c r="B68" s="6">
        <v>19</v>
      </c>
      <c r="C68" s="7" t="s">
        <v>57</v>
      </c>
      <c r="D68" s="7" t="s">
        <v>58</v>
      </c>
      <c r="E68" s="8" t="s">
        <v>59</v>
      </c>
      <c r="F68" s="7" t="s">
        <v>56</v>
      </c>
      <c r="G68" s="19">
        <v>19.2</v>
      </c>
      <c r="H68" s="13"/>
      <c r="I68" s="22">
        <f t="shared" si="2"/>
        <v>0</v>
      </c>
      <c r="J68" s="21">
        <v>23</v>
      </c>
      <c r="K68" s="20">
        <f t="shared" si="0"/>
        <v>0</v>
      </c>
      <c r="L68" s="24">
        <f t="shared" si="1"/>
        <v>0</v>
      </c>
      <c r="M68" s="25"/>
    </row>
    <row r="69" spans="1:19" s="1" customFormat="1" ht="19.75" customHeight="1" x14ac:dyDescent="0.25">
      <c r="B69" s="6">
        <v>20</v>
      </c>
      <c r="C69" s="7" t="s">
        <v>60</v>
      </c>
      <c r="D69" s="7" t="s">
        <v>61</v>
      </c>
      <c r="E69" s="8" t="s">
        <v>62</v>
      </c>
      <c r="F69" s="7" t="s">
        <v>56</v>
      </c>
      <c r="G69" s="19">
        <v>76.03</v>
      </c>
      <c r="H69" s="13"/>
      <c r="I69" s="22">
        <f t="shared" si="2"/>
        <v>0</v>
      </c>
      <c r="J69" s="21">
        <v>23</v>
      </c>
      <c r="K69" s="20">
        <f t="shared" si="0"/>
        <v>0</v>
      </c>
      <c r="L69" s="24">
        <f t="shared" si="1"/>
        <v>0</v>
      </c>
      <c r="M69" s="25"/>
    </row>
    <row r="70" spans="1:19" s="1" customFormat="1" ht="19.75" customHeight="1" x14ac:dyDescent="0.25">
      <c r="B70" s="6">
        <v>21</v>
      </c>
      <c r="C70" s="7" t="s">
        <v>63</v>
      </c>
      <c r="D70" s="7" t="s">
        <v>64</v>
      </c>
      <c r="E70" s="8" t="s">
        <v>65</v>
      </c>
      <c r="F70" s="7" t="s">
        <v>66</v>
      </c>
      <c r="G70" s="19">
        <v>170</v>
      </c>
      <c r="H70" s="13"/>
      <c r="I70" s="22">
        <f t="shared" si="2"/>
        <v>0</v>
      </c>
      <c r="J70" s="21">
        <v>23</v>
      </c>
      <c r="K70" s="20">
        <f t="shared" si="0"/>
        <v>0</v>
      </c>
      <c r="L70" s="24">
        <f t="shared" si="1"/>
        <v>0</v>
      </c>
      <c r="M70" s="25"/>
    </row>
    <row r="71" spans="1:19" s="1" customFormat="1" ht="19.75" customHeight="1" x14ac:dyDescent="0.25">
      <c r="B71" s="6">
        <v>22</v>
      </c>
      <c r="C71" s="7" t="s">
        <v>67</v>
      </c>
      <c r="D71" s="7" t="s">
        <v>68</v>
      </c>
      <c r="E71" s="8" t="s">
        <v>69</v>
      </c>
      <c r="F71" s="7" t="s">
        <v>70</v>
      </c>
      <c r="G71" s="19">
        <v>6</v>
      </c>
      <c r="H71" s="13"/>
      <c r="I71" s="22">
        <f t="shared" si="2"/>
        <v>0</v>
      </c>
      <c r="J71" s="21">
        <v>8</v>
      </c>
      <c r="K71" s="20">
        <f t="shared" si="0"/>
        <v>0</v>
      </c>
      <c r="L71" s="24">
        <f t="shared" si="1"/>
        <v>0</v>
      </c>
      <c r="M71" s="25"/>
    </row>
    <row r="72" spans="1:19" s="1" customFormat="1" ht="19.75" customHeight="1" x14ac:dyDescent="0.25">
      <c r="B72" s="6">
        <v>23</v>
      </c>
      <c r="C72" s="7" t="s">
        <v>71</v>
      </c>
      <c r="D72" s="7" t="s">
        <v>72</v>
      </c>
      <c r="E72" s="8" t="s">
        <v>73</v>
      </c>
      <c r="F72" s="7" t="s">
        <v>70</v>
      </c>
      <c r="G72" s="19">
        <v>356</v>
      </c>
      <c r="H72" s="13"/>
      <c r="I72" s="22">
        <f t="shared" si="2"/>
        <v>0</v>
      </c>
      <c r="J72" s="21">
        <v>8</v>
      </c>
      <c r="K72" s="20">
        <f t="shared" si="0"/>
        <v>0</v>
      </c>
      <c r="L72" s="24">
        <f t="shared" si="1"/>
        <v>0</v>
      </c>
      <c r="M72" s="25"/>
    </row>
    <row r="73" spans="1:19" s="1" customFormat="1" ht="19.75" customHeight="1" x14ac:dyDescent="0.25">
      <c r="B73" s="6">
        <v>24</v>
      </c>
      <c r="C73" s="7" t="s">
        <v>74</v>
      </c>
      <c r="D73" s="7" t="s">
        <v>75</v>
      </c>
      <c r="E73" s="8" t="s">
        <v>76</v>
      </c>
      <c r="F73" s="7" t="s">
        <v>70</v>
      </c>
      <c r="G73" s="19">
        <v>12</v>
      </c>
      <c r="H73" s="13"/>
      <c r="I73" s="22">
        <f t="shared" si="2"/>
        <v>0</v>
      </c>
      <c r="J73" s="21">
        <v>8</v>
      </c>
      <c r="K73" s="20">
        <f t="shared" si="0"/>
        <v>0</v>
      </c>
      <c r="L73" s="24">
        <f t="shared" si="1"/>
        <v>0</v>
      </c>
      <c r="M73" s="25"/>
    </row>
    <row r="74" spans="1:19" s="1" customFormat="1" ht="19.75" customHeight="1" x14ac:dyDescent="0.25">
      <c r="B74" s="6">
        <v>25</v>
      </c>
      <c r="C74" s="7" t="s">
        <v>77</v>
      </c>
      <c r="D74" s="7" t="s">
        <v>78</v>
      </c>
      <c r="E74" s="8" t="s">
        <v>79</v>
      </c>
      <c r="F74" s="7" t="s">
        <v>18</v>
      </c>
      <c r="G74" s="19">
        <v>16.149999999999999</v>
      </c>
      <c r="H74" s="13"/>
      <c r="I74" s="22">
        <f t="shared" si="2"/>
        <v>0</v>
      </c>
      <c r="J74" s="21">
        <v>8</v>
      </c>
      <c r="K74" s="20">
        <f t="shared" si="0"/>
        <v>0</v>
      </c>
      <c r="L74" s="24">
        <f t="shared" si="1"/>
        <v>0</v>
      </c>
      <c r="M74" s="25"/>
    </row>
    <row r="75" spans="1:19" s="1" customFormat="1" ht="19.75" customHeight="1" x14ac:dyDescent="0.25">
      <c r="A75" s="9"/>
      <c r="B75" s="6">
        <v>26</v>
      </c>
      <c r="C75" s="7" t="s">
        <v>80</v>
      </c>
      <c r="D75" s="7" t="s">
        <v>81</v>
      </c>
      <c r="E75" s="8" t="s">
        <v>82</v>
      </c>
      <c r="F75" s="7" t="s">
        <v>66</v>
      </c>
      <c r="G75" s="19">
        <v>941</v>
      </c>
      <c r="H75" s="13"/>
      <c r="I75" s="22">
        <f t="shared" si="2"/>
        <v>0</v>
      </c>
      <c r="J75" s="21">
        <v>8</v>
      </c>
      <c r="K75" s="20">
        <f t="shared" si="0"/>
        <v>0</v>
      </c>
      <c r="L75" s="24">
        <f t="shared" si="1"/>
        <v>0</v>
      </c>
      <c r="M75" s="25"/>
    </row>
    <row r="76" spans="1:19" s="1" customFormat="1" ht="19.75" customHeight="1" x14ac:dyDescent="0.25">
      <c r="B76" s="6">
        <v>27</v>
      </c>
      <c r="C76" s="7" t="s">
        <v>83</v>
      </c>
      <c r="D76" s="7" t="s">
        <v>84</v>
      </c>
      <c r="E76" s="8" t="s">
        <v>82</v>
      </c>
      <c r="F76" s="7" t="s">
        <v>66</v>
      </c>
      <c r="G76" s="19">
        <v>280</v>
      </c>
      <c r="H76" s="13"/>
      <c r="I76" s="22">
        <f t="shared" si="2"/>
        <v>0</v>
      </c>
      <c r="J76" s="21">
        <v>23</v>
      </c>
      <c r="K76" s="20">
        <f t="shared" si="0"/>
        <v>0</v>
      </c>
      <c r="L76" s="24">
        <f t="shared" si="1"/>
        <v>0</v>
      </c>
      <c r="M76" s="25"/>
    </row>
    <row r="77" spans="1:19" s="1" customFormat="1" ht="19.75" customHeight="1" x14ac:dyDescent="0.25">
      <c r="B77" s="6">
        <v>28</v>
      </c>
      <c r="C77" s="7" t="s">
        <v>85</v>
      </c>
      <c r="D77" s="7" t="s">
        <v>86</v>
      </c>
      <c r="E77" s="8" t="s">
        <v>87</v>
      </c>
      <c r="F77" s="7" t="s">
        <v>66</v>
      </c>
      <c r="G77" s="19">
        <v>97</v>
      </c>
      <c r="H77" s="13"/>
      <c r="I77" s="22">
        <f t="shared" si="2"/>
        <v>0</v>
      </c>
      <c r="J77" s="21">
        <v>8</v>
      </c>
      <c r="K77" s="20">
        <f t="shared" si="0"/>
        <v>0</v>
      </c>
      <c r="L77" s="24">
        <f t="shared" si="1"/>
        <v>0</v>
      </c>
      <c r="M77" s="25"/>
      <c r="S77" s="11" t="s">
        <v>128</v>
      </c>
    </row>
    <row r="78" spans="1:19" s="1" customFormat="1" ht="19.75" customHeight="1" x14ac:dyDescent="0.25">
      <c r="B78" s="6">
        <v>29</v>
      </c>
      <c r="C78" s="7" t="s">
        <v>88</v>
      </c>
      <c r="D78" s="7" t="s">
        <v>89</v>
      </c>
      <c r="E78" s="8" t="s">
        <v>90</v>
      </c>
      <c r="F78" s="7" t="s">
        <v>66</v>
      </c>
      <c r="G78" s="19">
        <v>5</v>
      </c>
      <c r="H78" s="13"/>
      <c r="I78" s="22">
        <f t="shared" si="2"/>
        <v>0</v>
      </c>
      <c r="J78" s="21">
        <v>8</v>
      </c>
      <c r="K78" s="20">
        <f t="shared" si="0"/>
        <v>0</v>
      </c>
      <c r="L78" s="24">
        <f t="shared" si="1"/>
        <v>0</v>
      </c>
      <c r="M78" s="25"/>
    </row>
    <row r="79" spans="1:19" s="1" customFormat="1" ht="19.75" customHeight="1" x14ac:dyDescent="0.25">
      <c r="B79" s="6">
        <v>30</v>
      </c>
      <c r="C79" s="7" t="s">
        <v>91</v>
      </c>
      <c r="D79" s="7" t="s">
        <v>92</v>
      </c>
      <c r="E79" s="8" t="s">
        <v>93</v>
      </c>
      <c r="F79" s="7" t="s">
        <v>66</v>
      </c>
      <c r="G79" s="19">
        <v>203</v>
      </c>
      <c r="H79" s="13"/>
      <c r="I79" s="22">
        <f t="shared" si="2"/>
        <v>0</v>
      </c>
      <c r="J79" s="21">
        <v>8</v>
      </c>
      <c r="K79" s="20">
        <f t="shared" si="0"/>
        <v>0</v>
      </c>
      <c r="L79" s="24">
        <f t="shared" si="1"/>
        <v>0</v>
      </c>
      <c r="M79" s="25"/>
    </row>
    <row r="80" spans="1:19" s="1" customFormat="1" ht="55.9" customHeight="1" x14ac:dyDescent="0.25"/>
    <row r="81" spans="1:14" s="1" customFormat="1" ht="21.4" customHeight="1" x14ac:dyDescent="0.25">
      <c r="B81" s="43" t="s">
        <v>94</v>
      </c>
      <c r="C81" s="43"/>
      <c r="D81" s="43"/>
      <c r="E81" s="43"/>
      <c r="F81" s="44">
        <f>ROUND(I32+I37+I42+I47+I52+I55+I56+I57+I58+I59+I60+I61+I62+I63+I64+I65+I66+I67+I68+I69+I70+I71+I72+I73+I74+I75+I76+I77+I78+I79,2)</f>
        <v>0</v>
      </c>
      <c r="G81" s="45"/>
      <c r="H81" s="45"/>
      <c r="I81" s="45"/>
      <c r="J81" s="45"/>
      <c r="K81" s="45"/>
      <c r="L81" s="45"/>
      <c r="M81" s="45"/>
    </row>
    <row r="82" spans="1:14" s="1" customFormat="1" ht="21.4" customHeight="1" x14ac:dyDescent="0.25">
      <c r="B82" s="43" t="s">
        <v>95</v>
      </c>
      <c r="C82" s="43"/>
      <c r="D82" s="43"/>
      <c r="E82" s="43"/>
      <c r="F82" s="44">
        <f>ROUND(L32+L37+L42+L47+L52+L55+L56+L57+L58+L59+L60+L61+L62+L63+L64+L65+L66+L67+L68+L69+L70+L71+L72+L73+L74+L75+L76+L77+L78+L79,2)</f>
        <v>0</v>
      </c>
      <c r="G82" s="44"/>
      <c r="H82" s="44"/>
      <c r="I82" s="44"/>
      <c r="J82" s="44"/>
      <c r="K82" s="44"/>
      <c r="L82" s="44"/>
      <c r="M82" s="44"/>
    </row>
    <row r="83" spans="1:14" s="1" customFormat="1" ht="11.15" customHeight="1" x14ac:dyDescent="0.25"/>
    <row r="84" spans="1:14" s="1" customFormat="1" ht="61.4" customHeight="1" x14ac:dyDescent="0.25">
      <c r="B84" s="32" t="s">
        <v>115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s="1" customFormat="1" ht="2.65" customHeight="1" x14ac:dyDescent="0.25"/>
    <row r="86" spans="1:14" s="1" customFormat="1" ht="89.15" customHeight="1" x14ac:dyDescent="0.25">
      <c r="B86" s="32" t="s">
        <v>116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1" customFormat="1" ht="24.75" customHeight="1" x14ac:dyDescent="0.25">
      <c r="A87" s="30" t="s">
        <v>129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2"/>
      <c r="N87" s="2"/>
    </row>
    <row r="88" spans="1:14" s="1" customFormat="1" ht="5.25" customHeight="1" x14ac:dyDescent="0.25"/>
    <row r="89" spans="1:14" s="1" customFormat="1" ht="101.25" customHeight="1" x14ac:dyDescent="0.25">
      <c r="B89" s="32" t="s">
        <v>117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4" s="1" customFormat="1" ht="5.25" customHeight="1" x14ac:dyDescent="0.25"/>
    <row r="91" spans="1:14" s="1" customFormat="1" ht="37.9" customHeight="1" x14ac:dyDescent="0.25">
      <c r="B91" s="33" t="s">
        <v>96</v>
      </c>
      <c r="C91" s="33"/>
      <c r="D91" s="33"/>
      <c r="E91" s="33"/>
      <c r="F91" s="46" t="s">
        <v>97</v>
      </c>
      <c r="G91" s="46"/>
      <c r="H91" s="46"/>
      <c r="I91" s="46"/>
      <c r="J91" s="46"/>
      <c r="K91" s="46"/>
      <c r="L91" s="46"/>
    </row>
    <row r="92" spans="1:14" s="1" customFormat="1" ht="28.75" customHeight="1" x14ac:dyDescent="0.2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4" s="1" customFormat="1" ht="28.7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4" s="1" customFormat="1" ht="28.75" customHeight="1" x14ac:dyDescent="0.2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4" s="1" customFormat="1" ht="28.75" customHeight="1" x14ac:dyDescent="0.2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4" s="1" customFormat="1" ht="2.65" customHeight="1" x14ac:dyDescent="0.25"/>
    <row r="97" spans="2:14" s="1" customFormat="1" ht="169.5" customHeight="1" x14ac:dyDescent="0.25">
      <c r="B97" s="32" t="s">
        <v>118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2:14" s="1" customFormat="1" ht="2.65" customHeight="1" x14ac:dyDescent="0.25"/>
    <row r="99" spans="2:14" s="1" customFormat="1" ht="33.65" customHeight="1" x14ac:dyDescent="0.25">
      <c r="B99" s="42" t="s">
        <v>119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2:14" s="1" customFormat="1" ht="2.65" customHeight="1" x14ac:dyDescent="0.25"/>
    <row r="101" spans="2:14" s="1" customFormat="1" ht="37.9" customHeight="1" x14ac:dyDescent="0.25">
      <c r="B101" s="33" t="s">
        <v>98</v>
      </c>
      <c r="C101" s="33"/>
      <c r="D101" s="33"/>
      <c r="E101" s="33"/>
      <c r="F101" s="47" t="s">
        <v>99</v>
      </c>
      <c r="G101" s="47"/>
      <c r="H101" s="47"/>
      <c r="I101" s="47"/>
      <c r="J101" s="47"/>
      <c r="K101" s="47"/>
      <c r="L101" s="47"/>
    </row>
    <row r="102" spans="2:14" s="1" customFormat="1" ht="28.7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2:14" s="1" customFormat="1" ht="28.75" customHeight="1" x14ac:dyDescent="0.2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2:14" s="1" customFormat="1" ht="28.75" customHeight="1" x14ac:dyDescent="0.2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2:14" s="1" customFormat="1" ht="28.75" customHeight="1" x14ac:dyDescent="0.2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  <row r="106" spans="2:14" s="1" customFormat="1" ht="2.65" customHeight="1" x14ac:dyDescent="0.25"/>
    <row r="107" spans="2:14" s="1" customFormat="1" ht="130.75" customHeight="1" x14ac:dyDescent="0.25">
      <c r="B107" s="32" t="s">
        <v>120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s="1" customFormat="1" ht="2.65" customHeight="1" x14ac:dyDescent="0.25"/>
    <row r="109" spans="2:14" s="1" customFormat="1" ht="62.25" customHeight="1" x14ac:dyDescent="0.25">
      <c r="B109" s="32" t="s">
        <v>121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2:14" s="1" customFormat="1" ht="2.65" customHeight="1" x14ac:dyDescent="0.25"/>
    <row r="111" spans="2:14" s="1" customFormat="1" ht="47.5" customHeight="1" x14ac:dyDescent="0.25">
      <c r="B111" s="32" t="s">
        <v>122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2:14" s="1" customFormat="1" ht="2.65" customHeight="1" x14ac:dyDescent="0.25"/>
    <row r="113" spans="2:14" s="1" customFormat="1" ht="33.65" customHeight="1" x14ac:dyDescent="0.25">
      <c r="B113" s="32" t="s">
        <v>123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2:14" s="1" customFormat="1" ht="2.65" customHeight="1" x14ac:dyDescent="0.25"/>
    <row r="115" spans="2:14" s="1" customFormat="1" ht="116.9" customHeight="1" x14ac:dyDescent="0.25">
      <c r="B115" s="32" t="s">
        <v>124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2:14" s="1" customFormat="1" ht="2.25" customHeight="1" x14ac:dyDescent="0.25"/>
    <row r="117" spans="2:14" s="1" customFormat="1" ht="83.25" customHeight="1" x14ac:dyDescent="0.25">
      <c r="B117" s="32" t="s">
        <v>125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2:14" s="1" customFormat="1" ht="86.9" customHeight="1" x14ac:dyDescent="0.25"/>
    <row r="119" spans="2:14" s="1" customFormat="1" ht="17.649999999999999" customHeight="1" x14ac:dyDescent="0.25">
      <c r="I119" s="31" t="s">
        <v>126</v>
      </c>
      <c r="J119" s="31"/>
    </row>
    <row r="120" spans="2:14" s="1" customFormat="1" ht="59.25" customHeight="1" x14ac:dyDescent="0.25"/>
    <row r="121" spans="2:14" s="1" customFormat="1" ht="81.650000000000006" customHeight="1" x14ac:dyDescent="0.25">
      <c r="B121" s="41" t="s">
        <v>127</v>
      </c>
      <c r="C121" s="41"/>
      <c r="D121" s="41"/>
      <c r="E121" s="41"/>
      <c r="F121" s="41"/>
      <c r="G121" s="41"/>
      <c r="H121" s="41"/>
      <c r="I121" s="41"/>
      <c r="J121" s="41"/>
    </row>
  </sheetData>
  <sheetProtection algorithmName="SHA-512" hashValue="Upmb3OCA0ef60BDYLr/nxV+vzdXRSiDlZSaRHYP2OqDfoUkN7Sw3/2Ag0yO7lxLzYIqM93BARaRRshmdqIcgLQ==" saltValue="fVpMOhGD4m73yUH639SQPA==" spinCount="100000" sheet="1" objects="1" scenarios="1"/>
  <mergeCells count="89">
    <mergeCell ref="F104:L104"/>
    <mergeCell ref="B97:N97"/>
    <mergeCell ref="B99:N99"/>
    <mergeCell ref="F101:L101"/>
    <mergeCell ref="F102:L102"/>
    <mergeCell ref="F103:L103"/>
    <mergeCell ref="B91:E91"/>
    <mergeCell ref="B92:E92"/>
    <mergeCell ref="B93:E93"/>
    <mergeCell ref="B94:E94"/>
    <mergeCell ref="B95:E95"/>
    <mergeCell ref="B121:J121"/>
    <mergeCell ref="B24:L24"/>
    <mergeCell ref="B26:L26"/>
    <mergeCell ref="B29:K29"/>
    <mergeCell ref="B34:K34"/>
    <mergeCell ref="B39:K39"/>
    <mergeCell ref="B81:E81"/>
    <mergeCell ref="B82:E82"/>
    <mergeCell ref="B84:N84"/>
    <mergeCell ref="B86:N86"/>
    <mergeCell ref="F81:M81"/>
    <mergeCell ref="F82:M82"/>
    <mergeCell ref="F91:L91"/>
    <mergeCell ref="F92:L92"/>
    <mergeCell ref="B105:E105"/>
    <mergeCell ref="B107:N107"/>
    <mergeCell ref="B4:D4"/>
    <mergeCell ref="B44:K44"/>
    <mergeCell ref="B49:K49"/>
    <mergeCell ref="B6:D6"/>
    <mergeCell ref="B8:D8"/>
    <mergeCell ref="E14:G14"/>
    <mergeCell ref="G11:N12"/>
    <mergeCell ref="B10:D11"/>
    <mergeCell ref="B16:E16"/>
    <mergeCell ref="L41:M41"/>
    <mergeCell ref="L42:M42"/>
    <mergeCell ref="L46:M46"/>
    <mergeCell ref="L47:M47"/>
    <mergeCell ref="F93:L93"/>
    <mergeCell ref="A87:L87"/>
    <mergeCell ref="F94:L94"/>
    <mergeCell ref="F95:L95"/>
    <mergeCell ref="I119:J119"/>
    <mergeCell ref="B115:N115"/>
    <mergeCell ref="B117:N117"/>
    <mergeCell ref="B109:N109"/>
    <mergeCell ref="B111:N111"/>
    <mergeCell ref="B113:N113"/>
    <mergeCell ref="F105:L105"/>
    <mergeCell ref="B101:E101"/>
    <mergeCell ref="B102:E102"/>
    <mergeCell ref="B103:E103"/>
    <mergeCell ref="B104:E104"/>
    <mergeCell ref="B89:N89"/>
    <mergeCell ref="I2:O2"/>
    <mergeCell ref="L31:M31"/>
    <mergeCell ref="L32:M32"/>
    <mergeCell ref="L36:M36"/>
    <mergeCell ref="L37:M3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8:M78"/>
    <mergeCell ref="L79:M79"/>
    <mergeCell ref="L73:M73"/>
    <mergeCell ref="L74:M74"/>
    <mergeCell ref="L75:M75"/>
    <mergeCell ref="L76:M76"/>
    <mergeCell ref="L77:M77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Marek Kłos</cp:lastModifiedBy>
  <cp:lastPrinted>2024-10-17T05:05:22Z</cp:lastPrinted>
  <dcterms:created xsi:type="dcterms:W3CDTF">2024-10-15T05:57:28Z</dcterms:created>
  <dcterms:modified xsi:type="dcterms:W3CDTF">2024-10-17T08:40:23Z</dcterms:modified>
</cp:coreProperties>
</file>