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90A21DD0-DBC7-46BD-89BB-6F524DA1E1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0" i="1" l="1"/>
  <c r="I70" i="1"/>
  <c r="L70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F72" i="1" s="1"/>
  <c r="L60" i="1" l="1"/>
  <c r="L43" i="1"/>
  <c r="L44" i="1"/>
  <c r="L68" i="1"/>
  <c r="L48" i="1"/>
  <c r="L62" i="1"/>
  <c r="L52" i="1"/>
  <c r="L32" i="1"/>
  <c r="L33" i="1"/>
  <c r="L45" i="1"/>
  <c r="L47" i="1"/>
  <c r="L38" i="1"/>
  <c r="L51" i="1"/>
  <c r="K32" i="1"/>
  <c r="K44" i="1"/>
  <c r="K52" i="1"/>
  <c r="K56" i="1"/>
  <c r="L56" i="1" s="1"/>
  <c r="K60" i="1"/>
  <c r="K64" i="1"/>
  <c r="L64" i="1" s="1"/>
  <c r="K68" i="1"/>
  <c r="K36" i="1"/>
  <c r="L36" i="1" s="1"/>
  <c r="K40" i="1"/>
  <c r="L40" i="1" s="1"/>
  <c r="K48" i="1"/>
  <c r="K33" i="1"/>
  <c r="K37" i="1"/>
  <c r="L37" i="1" s="1"/>
  <c r="K41" i="1"/>
  <c r="L41" i="1" s="1"/>
  <c r="K45" i="1"/>
  <c r="K49" i="1"/>
  <c r="L49" i="1" s="1"/>
  <c r="K53" i="1"/>
  <c r="L53" i="1" s="1"/>
  <c r="K57" i="1"/>
  <c r="L57" i="1" s="1"/>
  <c r="K61" i="1"/>
  <c r="L61" i="1" s="1"/>
  <c r="K65" i="1"/>
  <c r="L65" i="1" s="1"/>
  <c r="K69" i="1"/>
  <c r="L69" i="1" s="1"/>
  <c r="K30" i="1"/>
  <c r="L30" i="1" s="1"/>
  <c r="K34" i="1"/>
  <c r="L34" i="1" s="1"/>
  <c r="K38" i="1"/>
  <c r="K42" i="1"/>
  <c r="L42" i="1" s="1"/>
  <c r="K46" i="1"/>
  <c r="L46" i="1" s="1"/>
  <c r="K50" i="1"/>
  <c r="L50" i="1" s="1"/>
  <c r="K54" i="1"/>
  <c r="L54" i="1" s="1"/>
  <c r="K58" i="1"/>
  <c r="L58" i="1" s="1"/>
  <c r="K62" i="1"/>
  <c r="K66" i="1"/>
  <c r="L66" i="1" s="1"/>
  <c r="K31" i="1"/>
  <c r="L31" i="1" s="1"/>
  <c r="K35" i="1"/>
  <c r="L35" i="1" s="1"/>
  <c r="K39" i="1"/>
  <c r="L39" i="1" s="1"/>
  <c r="K43" i="1"/>
  <c r="K47" i="1"/>
  <c r="K51" i="1"/>
  <c r="K55" i="1"/>
  <c r="L55" i="1" s="1"/>
  <c r="K59" i="1"/>
  <c r="L59" i="1" s="1"/>
  <c r="K63" i="1"/>
  <c r="L63" i="1" s="1"/>
  <c r="K67" i="1"/>
  <c r="L67" i="1" s="1"/>
  <c r="F73" i="1" l="1"/>
  <c r="B26" i="1" s="1"/>
</calcChain>
</file>

<file path=xl/sharedStrings.xml><?xml version="1.0" encoding="utf-8"?>
<sst xmlns="http://schemas.openxmlformats.org/spreadsheetml/2006/main" count="203" uniqueCount="168">
  <si>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</si>
  <si>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</si>
  <si>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</si>
  <si>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</si>
  <si>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</si>
  <si>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</si>
  <si>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</si>
  <si>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</si>
  <si>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</si>
  <si>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</si>
  <si>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178</t>
  </si>
  <si>
    <t>GRAB-WYR</t>
  </si>
  <si>
    <t>Grabienie i wyrównanie powierzchni przed obsiewem</t>
  </si>
  <si>
    <t>AR</t>
  </si>
  <si>
    <t>184</t>
  </si>
  <si>
    <t>UKŁ-KONT</t>
  </si>
  <si>
    <t>Układanie wiosną wszystkich rodzajów kontenerów z sadzonkami wszystkich gatunków zdjętych na ziemię na okres zimowy na paletach (podporach)</t>
  </si>
  <si>
    <t>TSZT</t>
  </si>
  <si>
    <t>186</t>
  </si>
  <si>
    <t>SR-BK&lt;400</t>
  </si>
  <si>
    <t>Siew ręczny podkiełkowanych nasion Bk do kontenerów o zagęszczeniu cel do 400 sztuk na 1 m2</t>
  </si>
  <si>
    <t>188</t>
  </si>
  <si>
    <t>OPR-SC</t>
  </si>
  <si>
    <t>Opryskiwanie szkółek opryskiwaczem ciągnikowym</t>
  </si>
  <si>
    <t>HA</t>
  </si>
  <si>
    <t>207</t>
  </si>
  <si>
    <t>NAP-KONT</t>
  </si>
  <si>
    <t>Mechaniczne napełnianie kontenerów substratem na linii technologicznej</t>
  </si>
  <si>
    <t>209</t>
  </si>
  <si>
    <t>UKŁ-SUB</t>
  </si>
  <si>
    <t>Układanie warstwy substratu o grubości 15 cm</t>
  </si>
  <si>
    <t>214</t>
  </si>
  <si>
    <t>SORT-KON1</t>
  </si>
  <si>
    <t>Sortowanie sadzonek wszystkich gatunków w kontenerach o zagęszczeniu cel do 400 szt./m2</t>
  </si>
  <si>
    <t>225</t>
  </si>
  <si>
    <t>SIEW-NC</t>
  </si>
  <si>
    <t>Rozsiew nawozów startowo rozrzutnikiem</t>
  </si>
  <si>
    <t>233</t>
  </si>
  <si>
    <t>PRZ-R&lt;400</t>
  </si>
  <si>
    <t>Przerywanie nadmiernych ilości siewek So, Św, Md, Dg w kontenerach o zagęszczeniu cel do 400 sztuk na 1 m2</t>
  </si>
  <si>
    <t>235</t>
  </si>
  <si>
    <t>PRZ-OL-1</t>
  </si>
  <si>
    <t>Przerywanie nadmiernych ilości siewek Ol w kontenerach o zagęszczeniu cel do 400 sztuk na 1 m2</t>
  </si>
  <si>
    <t>239</t>
  </si>
  <si>
    <t>PRZ-IN-1</t>
  </si>
  <si>
    <t>Przerywanie nadmiernych ilości siewek innych gat. w kontenerach o zagęszczeniu cel do 400 sztuk na 1 m2</t>
  </si>
  <si>
    <t>248</t>
  </si>
  <si>
    <t>PIEL-P1</t>
  </si>
  <si>
    <t>Pielenie - siewy pełne w okresie wschodów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</si>
  <si>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</si>
  <si>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</si>
  <si>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</si>
  <si>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</si>
  <si>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</si>
  <si>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</si>
  <si>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</si>
  <si>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</si>
  <si>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</si>
  <si>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265</t>
  </si>
  <si>
    <t>SZK-KONTM</t>
  </si>
  <si>
    <t>Zmechanizowane szkółkowanie sadzonek z odkrytym systemem korzeniowym do kontenerów o zagęszczeniu cel do 400 szt./m2</t>
  </si>
  <si>
    <t>267</t>
  </si>
  <si>
    <t>SIEW-PRC</t>
  </si>
  <si>
    <t>Siew nasion rzutem</t>
  </si>
  <si>
    <t>270</t>
  </si>
  <si>
    <t>MYC-KONT</t>
  </si>
  <si>
    <t>Mycie i dezynfekcja kontenerów</t>
  </si>
  <si>
    <t>276</t>
  </si>
  <si>
    <t>ZEST-KON</t>
  </si>
  <si>
    <t>Zestawianie wszystkich rodzajów kontenerów z sadzonkami wszystkich gatunków na ziemię na okres zimowy</t>
  </si>
  <si>
    <t>287</t>
  </si>
  <si>
    <t>WAŁ-FOL</t>
  </si>
  <si>
    <t>Wałowanie</t>
  </si>
  <si>
    <t>291</t>
  </si>
  <si>
    <t>SIEW-GC</t>
  </si>
  <si>
    <t>Siew nasion grubych</t>
  </si>
  <si>
    <t>297</t>
  </si>
  <si>
    <t>SR-DB&lt;400</t>
  </si>
  <si>
    <t>Siew ręczny nasion dębów, z uprzednim obcięciem 1/3-1/4 żołędzia, do kaset o zagęszczeniu cel do 400 sztuk na 1 m2</t>
  </si>
  <si>
    <t>299</t>
  </si>
  <si>
    <t>WYJ-1IN</t>
  </si>
  <si>
    <t>Wyjęcie, sortowanie, liczenie i zabezpieczenie do transportu - 1 latek iglastych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</si>
  <si>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</si>
  <si>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</si>
  <si>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</si>
  <si>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</si>
  <si>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</si>
  <si>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</si>
  <si>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</si>
  <si>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321</t>
  </si>
  <si>
    <t>SR-IN&lt;400</t>
  </si>
  <si>
    <t>Ręczny siew nasion lipy, grabu i innych gatunków po 2-4 szt. do kontenerów o zagęszczeniu cel do 400 sztuk na 1 m2</t>
  </si>
  <si>
    <t>325</t>
  </si>
  <si>
    <t>SR-SK&lt;400</t>
  </si>
  <si>
    <t>Ręczny wysiew skrzydlaków po 1-3szt do kontenerów o zagęszczeniu cel do 400 szt./m2</t>
  </si>
  <si>
    <t>332</t>
  </si>
  <si>
    <t>SZK-KONTR</t>
  </si>
  <si>
    <t>Ręczne szkółkowanie sadzonek do kontenerów o zagęszczeniu cel do 400 szt./m2</t>
  </si>
  <si>
    <t>335</t>
  </si>
  <si>
    <t>WYB-NAS</t>
  </si>
  <si>
    <t>Ręczne wybieranie podkiełkowanych nasion buka</t>
  </si>
  <si>
    <t>H</t>
  </si>
  <si>
    <t>336</t>
  </si>
  <si>
    <t>ZEBR-SUB</t>
  </si>
  <si>
    <t>Zebranie zużytego substratu z wywiezieniem</t>
  </si>
  <si>
    <t>339</t>
  </si>
  <si>
    <t>N-ZSGDNŚW</t>
  </si>
  <si>
    <t>Zbiór szyszek z gospodarczych drzewostanów nasiennych świerkowych</t>
  </si>
  <si>
    <t>KG</t>
  </si>
  <si>
    <t>340</t>
  </si>
  <si>
    <t>N-ZSGDNMD</t>
  </si>
  <si>
    <t>Zbiór szyszek z drzewostanów nasiennych modrzewiowych</t>
  </si>
  <si>
    <t>360</t>
  </si>
  <si>
    <t>ZB-NASDB</t>
  </si>
  <si>
    <t>Zbiór nasion dęba</t>
  </si>
  <si>
    <t>361</t>
  </si>
  <si>
    <t>ZB-NASBK</t>
  </si>
  <si>
    <t>Zbiór nasion buka</t>
  </si>
  <si>
    <t>365</t>
  </si>
  <si>
    <t>ZB-NASWZ</t>
  </si>
  <si>
    <t>Zbiór nasion wiązu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</si>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</sst>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workbookViewId="0">
      <selection activeCell="Q5" sqref="Q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145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3" t="s">
        <v>146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147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148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1" t="s">
        <v>149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150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151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152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0" t="s">
        <v>153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62.25" customHeight="1" x14ac:dyDescent="0.2">
      <c r="B26" s="21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167</v>
      </c>
      <c r="M29" s="38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</v>
      </c>
      <c r="H30" s="10">
        <v>0</v>
      </c>
      <c r="I30" s="9">
        <f t="shared" ref="I30:I70" si="0">ROUND(G30* H30,2)</f>
        <v>0</v>
      </c>
      <c r="J30" s="5">
        <v>8</v>
      </c>
      <c r="K30" s="9">
        <f t="shared" ref="K30:K70" si="1">ROUND(I30* J30/100,2)</f>
        <v>0</v>
      </c>
      <c r="L30" s="32">
        <f t="shared" ref="L30:L70" si="2">ROUND(I30+ K30,2)</f>
        <v>0</v>
      </c>
      <c r="M30" s="33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19.239999999999998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2">
        <f t="shared" si="2"/>
        <v>0</v>
      </c>
      <c r="M31" s="33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17</v>
      </c>
      <c r="G32" s="8">
        <v>200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2">
        <f t="shared" si="2"/>
        <v>0</v>
      </c>
      <c r="M32" s="33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3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2">
        <f t="shared" si="2"/>
        <v>0</v>
      </c>
      <c r="M33" s="33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17</v>
      </c>
      <c r="G34" s="8">
        <v>14.62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2">
        <f t="shared" si="2"/>
        <v>0</v>
      </c>
      <c r="M34" s="33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13</v>
      </c>
      <c r="G35" s="8">
        <v>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2">
        <f t="shared" si="2"/>
        <v>0</v>
      </c>
      <c r="M35" s="33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17</v>
      </c>
      <c r="G36" s="8">
        <v>643.75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2">
        <f t="shared" si="2"/>
        <v>0</v>
      </c>
      <c r="M36" s="33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1.46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2">
        <f t="shared" si="2"/>
        <v>0</v>
      </c>
      <c r="M37" s="33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17</v>
      </c>
      <c r="G38" s="8">
        <v>45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2">
        <f t="shared" si="2"/>
        <v>0</v>
      </c>
      <c r="M38" s="33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17</v>
      </c>
      <c r="G39" s="8">
        <v>80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2">
        <f t="shared" si="2"/>
        <v>0</v>
      </c>
      <c r="M39" s="33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17</v>
      </c>
      <c r="G40" s="8">
        <v>15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2">
        <f t="shared" si="2"/>
        <v>0</v>
      </c>
      <c r="M40" s="33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13</v>
      </c>
      <c r="G41" s="8">
        <v>12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32">
        <f t="shared" si="2"/>
        <v>0</v>
      </c>
      <c r="M41" s="33"/>
    </row>
    <row r="42" spans="2:13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13</v>
      </c>
      <c r="G42" s="8">
        <v>146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32">
        <f t="shared" si="2"/>
        <v>0</v>
      </c>
      <c r="M42" s="33"/>
    </row>
    <row r="43" spans="2:13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13</v>
      </c>
      <c r="G43" s="8">
        <v>592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32">
        <f t="shared" si="2"/>
        <v>0</v>
      </c>
      <c r="M43" s="33"/>
    </row>
    <row r="44" spans="2:13" s="1" customFormat="1" ht="19.7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13</v>
      </c>
      <c r="G44" s="8">
        <v>292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32">
        <f t="shared" si="2"/>
        <v>0</v>
      </c>
      <c r="M44" s="33"/>
    </row>
    <row r="45" spans="2:13" s="1" customFormat="1" ht="38.85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17</v>
      </c>
      <c r="G45" s="8">
        <v>125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32">
        <f t="shared" si="2"/>
        <v>0</v>
      </c>
      <c r="M45" s="33"/>
    </row>
    <row r="46" spans="2:13" s="1" customFormat="1" ht="19.7" customHeight="1" x14ac:dyDescent="0.2">
      <c r="B46" s="5">
        <v>17</v>
      </c>
      <c r="C46" s="6" t="s">
        <v>61</v>
      </c>
      <c r="D46" s="6" t="s">
        <v>62</v>
      </c>
      <c r="E46" s="7" t="s">
        <v>63</v>
      </c>
      <c r="F46" s="6" t="s">
        <v>13</v>
      </c>
      <c r="G46" s="8">
        <v>2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2">
        <f t="shared" si="2"/>
        <v>0</v>
      </c>
      <c r="M46" s="33"/>
    </row>
    <row r="47" spans="2:13" s="1" customFormat="1" ht="19.7" customHeight="1" x14ac:dyDescent="0.2">
      <c r="B47" s="5">
        <v>18</v>
      </c>
      <c r="C47" s="6" t="s">
        <v>64</v>
      </c>
      <c r="D47" s="6" t="s">
        <v>65</v>
      </c>
      <c r="E47" s="7" t="s">
        <v>66</v>
      </c>
      <c r="F47" s="6" t="s">
        <v>17</v>
      </c>
      <c r="G47" s="8">
        <v>15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2">
        <f t="shared" si="2"/>
        <v>0</v>
      </c>
      <c r="M47" s="33"/>
    </row>
    <row r="48" spans="2:13" s="1" customFormat="1" ht="38.85" customHeight="1" x14ac:dyDescent="0.2">
      <c r="B48" s="5">
        <v>19</v>
      </c>
      <c r="C48" s="6" t="s">
        <v>67</v>
      </c>
      <c r="D48" s="6" t="s">
        <v>68</v>
      </c>
      <c r="E48" s="7" t="s">
        <v>69</v>
      </c>
      <c r="F48" s="6" t="s">
        <v>17</v>
      </c>
      <c r="G48" s="8">
        <v>16.7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2">
        <f t="shared" si="2"/>
        <v>0</v>
      </c>
      <c r="M48" s="33"/>
    </row>
    <row r="49" spans="2:13" s="1" customFormat="1" ht="19.7" customHeight="1" x14ac:dyDescent="0.2">
      <c r="B49" s="5">
        <v>20</v>
      </c>
      <c r="C49" s="6" t="s">
        <v>70</v>
      </c>
      <c r="D49" s="6" t="s">
        <v>71</v>
      </c>
      <c r="E49" s="7" t="s">
        <v>72</v>
      </c>
      <c r="F49" s="6" t="s">
        <v>13</v>
      </c>
      <c r="G49" s="8">
        <v>2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</row>
    <row r="50" spans="2:13" s="1" customFormat="1" ht="19.7" customHeight="1" x14ac:dyDescent="0.2">
      <c r="B50" s="5">
        <v>21</v>
      </c>
      <c r="C50" s="6" t="s">
        <v>73</v>
      </c>
      <c r="D50" s="6" t="s">
        <v>74</v>
      </c>
      <c r="E50" s="7" t="s">
        <v>75</v>
      </c>
      <c r="F50" s="6" t="s">
        <v>13</v>
      </c>
      <c r="G50" s="8">
        <v>146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</row>
    <row r="51" spans="2:13" s="1" customFormat="1" ht="38.85" customHeight="1" x14ac:dyDescent="0.2">
      <c r="B51" s="5">
        <v>22</v>
      </c>
      <c r="C51" s="6" t="s">
        <v>76</v>
      </c>
      <c r="D51" s="6" t="s">
        <v>77</v>
      </c>
      <c r="E51" s="7" t="s">
        <v>78</v>
      </c>
      <c r="F51" s="6" t="s">
        <v>17</v>
      </c>
      <c r="G51" s="8">
        <v>400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28.7" customHeight="1" x14ac:dyDescent="0.2">
      <c r="B52" s="5">
        <v>23</v>
      </c>
      <c r="C52" s="6" t="s">
        <v>79</v>
      </c>
      <c r="D52" s="6" t="s">
        <v>80</v>
      </c>
      <c r="E52" s="7" t="s">
        <v>81</v>
      </c>
      <c r="F52" s="6" t="s">
        <v>17</v>
      </c>
      <c r="G52" s="8">
        <v>150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7" customHeight="1" x14ac:dyDescent="0.2">
      <c r="B53" s="5">
        <v>24</v>
      </c>
      <c r="C53" s="6" t="s">
        <v>82</v>
      </c>
      <c r="D53" s="6" t="s">
        <v>83</v>
      </c>
      <c r="E53" s="7" t="s">
        <v>84</v>
      </c>
      <c r="F53" s="6" t="s">
        <v>13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25</v>
      </c>
      <c r="C54" s="6" t="s">
        <v>85</v>
      </c>
      <c r="D54" s="6" t="s">
        <v>86</v>
      </c>
      <c r="E54" s="7" t="s">
        <v>87</v>
      </c>
      <c r="F54" s="6" t="s">
        <v>88</v>
      </c>
      <c r="G54" s="8">
        <v>11399.14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38.85" customHeight="1" x14ac:dyDescent="0.2">
      <c r="B55" s="5">
        <v>26</v>
      </c>
      <c r="C55" s="6" t="s">
        <v>89</v>
      </c>
      <c r="D55" s="6" t="s">
        <v>90</v>
      </c>
      <c r="E55" s="7" t="s">
        <v>91</v>
      </c>
      <c r="F55" s="6" t="s">
        <v>17</v>
      </c>
      <c r="G55" s="8">
        <v>160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27</v>
      </c>
      <c r="C56" s="6" t="s">
        <v>92</v>
      </c>
      <c r="D56" s="6" t="s">
        <v>93</v>
      </c>
      <c r="E56" s="7" t="s">
        <v>94</v>
      </c>
      <c r="F56" s="6" t="s">
        <v>17</v>
      </c>
      <c r="G56" s="8">
        <v>15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28.7" customHeight="1" x14ac:dyDescent="0.2">
      <c r="B57" s="5">
        <v>28</v>
      </c>
      <c r="C57" s="6" t="s">
        <v>95</v>
      </c>
      <c r="D57" s="6" t="s">
        <v>96</v>
      </c>
      <c r="E57" s="7" t="s">
        <v>97</v>
      </c>
      <c r="F57" s="6" t="s">
        <v>17</v>
      </c>
      <c r="G57" s="8">
        <v>20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29</v>
      </c>
      <c r="C58" s="6" t="s">
        <v>98</v>
      </c>
      <c r="D58" s="6" t="s">
        <v>99</v>
      </c>
      <c r="E58" s="7" t="s">
        <v>100</v>
      </c>
      <c r="F58" s="6" t="s">
        <v>101</v>
      </c>
      <c r="G58" s="8">
        <v>400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13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28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108</v>
      </c>
      <c r="G60" s="8">
        <v>200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28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108</v>
      </c>
      <c r="G61" s="8">
        <v>100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108</v>
      </c>
      <c r="G62" s="8">
        <v>1000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108</v>
      </c>
      <c r="G63" s="8">
        <v>500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108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108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108</v>
      </c>
      <c r="G66" s="8">
        <v>25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4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108</v>
      </c>
      <c r="G67" s="8">
        <v>30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4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101</v>
      </c>
      <c r="G68" s="8">
        <v>1774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2">
        <f t="shared" si="2"/>
        <v>0</v>
      </c>
      <c r="M68" s="33"/>
    </row>
    <row r="69" spans="2:14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101</v>
      </c>
      <c r="G69" s="8">
        <v>50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4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101</v>
      </c>
      <c r="G70" s="8">
        <v>130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2">
        <f t="shared" si="2"/>
        <v>0</v>
      </c>
      <c r="M70" s="33"/>
    </row>
    <row r="71" spans="2:14" s="1" customFormat="1" ht="55.9" customHeight="1" x14ac:dyDescent="0.2"/>
    <row r="72" spans="2:14" s="1" customFormat="1" ht="21.4" customHeight="1" x14ac:dyDescent="0.2">
      <c r="B72" s="24" t="s">
        <v>139</v>
      </c>
      <c r="C72" s="24"/>
      <c r="D72" s="24"/>
      <c r="E72" s="24"/>
      <c r="F72" s="26">
        <f>ROUND(I30+I31+I32+I33+I34+I35+I36+I37+I38+I39+I40+I41+I42+I43+I44+I45+I46+I47+I48+I49+I50+I51+I52+I53+I54+I55+I56+I57+I58+I59+I60+I61+I62+I63+I64+I65+I66+I67+I68+I69+I70,2)</f>
        <v>0</v>
      </c>
      <c r="G72" s="27"/>
      <c r="H72" s="27"/>
      <c r="I72" s="27"/>
      <c r="J72" s="27"/>
      <c r="K72" s="27"/>
      <c r="L72" s="27"/>
      <c r="M72" s="28"/>
    </row>
    <row r="73" spans="2:14" s="1" customFormat="1" ht="21.4" customHeight="1" x14ac:dyDescent="0.2">
      <c r="B73" s="24" t="s">
        <v>140</v>
      </c>
      <c r="C73" s="24"/>
      <c r="D73" s="24"/>
      <c r="E73" s="24"/>
      <c r="F73" s="29">
        <f>ROUND(L30+L31+L32+L33+L34+L35+L36+L37+L38+L39+L40+L41+L42+L43+L44+L45+L46+L47+L48+L49+L50+L51+L52+L53+L54+L55+L56+L57+L58+L59+L60+L61+L62+L63+L64+L65+L66+L67+L68+L69+L70,2)</f>
        <v>0</v>
      </c>
      <c r="G73" s="30"/>
      <c r="H73" s="30"/>
      <c r="I73" s="30"/>
      <c r="J73" s="30"/>
      <c r="K73" s="30"/>
      <c r="L73" s="30"/>
      <c r="M73" s="31"/>
    </row>
    <row r="74" spans="2:14" s="1" customFormat="1" ht="11.1" customHeight="1" x14ac:dyDescent="0.2"/>
    <row r="75" spans="2:14" s="1" customFormat="1" ht="80.099999999999994" customHeight="1" x14ac:dyDescent="0.2">
      <c r="B75" s="15" t="s">
        <v>154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2.65" customHeight="1" x14ac:dyDescent="0.2"/>
    <row r="77" spans="2:14" s="1" customFormat="1" ht="110.1" customHeight="1" x14ac:dyDescent="0.2">
      <c r="B77" s="15" t="s">
        <v>155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2:14" s="1" customFormat="1" ht="5.25" customHeight="1" x14ac:dyDescent="0.2"/>
    <row r="79" spans="2:14" s="1" customFormat="1" ht="110.1" customHeight="1" x14ac:dyDescent="0.2">
      <c r="B79" s="14" t="s">
        <v>156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5.25" customHeight="1" x14ac:dyDescent="0.2"/>
    <row r="81" spans="2:14" s="1" customFormat="1" ht="37.9" customHeight="1" x14ac:dyDescent="0.2">
      <c r="B81" s="16" t="s">
        <v>141</v>
      </c>
      <c r="C81" s="16"/>
      <c r="D81" s="16"/>
      <c r="E81" s="16"/>
      <c r="F81" s="18" t="s">
        <v>142</v>
      </c>
      <c r="G81" s="18"/>
      <c r="H81" s="18"/>
      <c r="I81" s="18"/>
      <c r="J81" s="18"/>
      <c r="K81" s="18"/>
      <c r="L81" s="18"/>
    </row>
    <row r="82" spans="2:14" s="1" customFormat="1" ht="28.7" customHeight="1" x14ac:dyDescent="0.2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2:14" s="1" customFormat="1" ht="28.7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7" customHeight="1" x14ac:dyDescent="0.2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8.7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.65" customHeight="1" x14ac:dyDescent="0.2"/>
    <row r="87" spans="2:14" s="1" customFormat="1" ht="203.1" customHeight="1" x14ac:dyDescent="0.2">
      <c r="B87" s="15" t="s">
        <v>157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2.65" customHeight="1" x14ac:dyDescent="0.2"/>
    <row r="89" spans="2:14" s="1" customFormat="1" ht="36.950000000000003" customHeight="1" x14ac:dyDescent="0.2">
      <c r="B89" s="22" t="s">
        <v>158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2.65" customHeight="1" x14ac:dyDescent="0.2"/>
    <row r="91" spans="2:14" s="1" customFormat="1" ht="37.9" customHeight="1" x14ac:dyDescent="0.2">
      <c r="B91" s="16" t="s">
        <v>143</v>
      </c>
      <c r="C91" s="16"/>
      <c r="D91" s="16"/>
      <c r="E91" s="16"/>
      <c r="F91" s="34" t="s">
        <v>144</v>
      </c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65" customHeight="1" x14ac:dyDescent="0.2"/>
    <row r="97" spans="2:14" s="1" customFormat="1" ht="159.94999999999999" customHeight="1" x14ac:dyDescent="0.2">
      <c r="B97" s="15" t="s">
        <v>159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54.95" customHeight="1" x14ac:dyDescent="0.2">
      <c r="B99" s="15" t="s">
        <v>160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2:14" s="1" customFormat="1" ht="2.65" customHeight="1" x14ac:dyDescent="0.2"/>
    <row r="101" spans="2:14" s="1" customFormat="1" ht="60" customHeight="1" x14ac:dyDescent="0.2">
      <c r="B101" s="14" t="s">
        <v>161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48" customHeight="1" x14ac:dyDescent="0.2">
      <c r="B103" s="14" t="s">
        <v>162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125.1" customHeight="1" x14ac:dyDescent="0.2">
      <c r="B105" s="15" t="s">
        <v>163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65" customHeight="1" x14ac:dyDescent="0.2"/>
    <row r="107" spans="2:14" s="1" customFormat="1" ht="84.95" customHeight="1" x14ac:dyDescent="0.2">
      <c r="B107" s="15" t="s">
        <v>164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86.85" customHeight="1" x14ac:dyDescent="0.2"/>
    <row r="109" spans="2:14" s="1" customFormat="1" ht="17.649999999999999" customHeight="1" x14ac:dyDescent="0.2">
      <c r="I109" s="36" t="s">
        <v>165</v>
      </c>
      <c r="J109" s="36"/>
    </row>
    <row r="110" spans="2:14" s="1" customFormat="1" ht="145.15" customHeight="1" x14ac:dyDescent="0.2"/>
    <row r="111" spans="2:14" s="1" customFormat="1" ht="81.599999999999994" customHeight="1" x14ac:dyDescent="0.2">
      <c r="B111" s="19" t="s">
        <v>166</v>
      </c>
      <c r="C111" s="19"/>
      <c r="D111" s="19"/>
      <c r="E111" s="19"/>
      <c r="F111" s="19"/>
      <c r="G111" s="19"/>
      <c r="H111" s="19"/>
      <c r="I111" s="19"/>
      <c r="J111" s="19"/>
    </row>
  </sheetData>
  <mergeCells count="95">
    <mergeCell ref="L61:M61"/>
    <mergeCell ref="L62:M62"/>
    <mergeCell ref="L68:M68"/>
    <mergeCell ref="L69:M69"/>
    <mergeCell ref="L70:M70"/>
    <mergeCell ref="L63:M63"/>
    <mergeCell ref="L64:M64"/>
    <mergeCell ref="L65:M65"/>
    <mergeCell ref="L66:M66"/>
    <mergeCell ref="L67:M67"/>
    <mergeCell ref="L38:M38"/>
    <mergeCell ref="L39:M39"/>
    <mergeCell ref="L40:M40"/>
    <mergeCell ref="L48:M48"/>
    <mergeCell ref="L49:M49"/>
    <mergeCell ref="L33:M33"/>
    <mergeCell ref="L34:M34"/>
    <mergeCell ref="L35:M35"/>
    <mergeCell ref="L36:M36"/>
    <mergeCell ref="L37:M37"/>
    <mergeCell ref="I2:O2"/>
    <mergeCell ref="L29:M29"/>
    <mergeCell ref="L30:M30"/>
    <mergeCell ref="L31:M31"/>
    <mergeCell ref="L32:M32"/>
    <mergeCell ref="L47:M47"/>
    <mergeCell ref="F85:L85"/>
    <mergeCell ref="F91:L91"/>
    <mergeCell ref="F92:L92"/>
    <mergeCell ref="F93:L93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24:L24"/>
    <mergeCell ref="B26:L26"/>
    <mergeCell ref="B77:N77"/>
    <mergeCell ref="B79:N79"/>
    <mergeCell ref="B81:E81"/>
    <mergeCell ref="B72:E72"/>
    <mergeCell ref="B73:E73"/>
    <mergeCell ref="B75:N75"/>
    <mergeCell ref="F72:M72"/>
    <mergeCell ref="F73:M73"/>
    <mergeCell ref="L41:M41"/>
    <mergeCell ref="L42:M42"/>
    <mergeCell ref="L43:M43"/>
    <mergeCell ref="L44:M44"/>
    <mergeCell ref="L45:M45"/>
    <mergeCell ref="L46:M46"/>
    <mergeCell ref="F81:L81"/>
    <mergeCell ref="F82:L82"/>
    <mergeCell ref="F83:L83"/>
    <mergeCell ref="F84:L84"/>
    <mergeCell ref="B111:J111"/>
    <mergeCell ref="B82:E82"/>
    <mergeCell ref="B83:E83"/>
    <mergeCell ref="B84:E84"/>
    <mergeCell ref="B85:E85"/>
    <mergeCell ref="B87:N87"/>
    <mergeCell ref="B89:N89"/>
    <mergeCell ref="F94:L94"/>
    <mergeCell ref="F95:L95"/>
    <mergeCell ref="I109:J109"/>
    <mergeCell ref="B101:N101"/>
    <mergeCell ref="B103:N103"/>
    <mergeCell ref="B105:N105"/>
    <mergeCell ref="B107:N107"/>
    <mergeCell ref="B91:E91"/>
    <mergeCell ref="B92:E92"/>
    <mergeCell ref="B93:E93"/>
    <mergeCell ref="B94:E94"/>
    <mergeCell ref="B95:E95"/>
    <mergeCell ref="B97:N97"/>
    <mergeCell ref="B99:N99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2024-10-28T09:10:12Z</dcterms:created>
  <dcterms:modified xsi:type="dcterms:W3CDTF">2024-10-28T09:26:45Z</dcterms:modified>
</cp:coreProperties>
</file>