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dia.bocianowska\Desktop\Przetarg na 2025\"/>
    </mc:Choice>
  </mc:AlternateContent>
  <bookViews>
    <workbookView xWindow="0" yWindow="0" windowWidth="28800" windowHeight="12180" activeTab="1"/>
  </bookViews>
  <sheets>
    <sheet name="Kosztorys inwestorski" sheetId="1" r:id="rId1"/>
    <sheet name="Formularz ofertowy" sheetId="2" r:id="rId2"/>
  </sheets>
  <calcPr calcId="162913"/>
</workbook>
</file>

<file path=xl/calcChain.xml><?xml version="1.0" encoding="utf-8"?>
<calcChain xmlns="http://schemas.openxmlformats.org/spreadsheetml/2006/main">
  <c r="Q71" i="1" l="1"/>
  <c r="Q70" i="1"/>
  <c r="J69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31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34" i="1"/>
  <c r="G33" i="1"/>
  <c r="G32" i="1"/>
  <c r="G31" i="1"/>
</calcChain>
</file>

<file path=xl/sharedStrings.xml><?xml version="1.0" encoding="utf-8"?>
<sst xmlns="http://schemas.openxmlformats.org/spreadsheetml/2006/main" count="221" uniqueCount="156">
  <si>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</si>
  <si>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</si>
  <si>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</si>
  <si>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</si>
  <si>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</si>
  <si>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</si>
  <si>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</si>
  <si>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</si>
  <si>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</si>
  <si>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</si>
  <si>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</si>
  <si>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</si>
  <si>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</si>
  <si>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</si>
  <si>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</si>
  <si>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39</t>
  </si>
  <si>
    <t>ROZDR-PP</t>
  </si>
  <si>
    <t>Rozdrabnianie pozostałości drzewnych na całej powierzchni bez mieszania z glebą</t>
  </si>
  <si>
    <t>HA</t>
  </si>
  <si>
    <t xml:space="preserve"> 47</t>
  </si>
  <si>
    <t>OPR-UC</t>
  </si>
  <si>
    <t>Opryskiwanie upraw opryskiwaczem - ciągnikowym (nie dotyczy szkółek)</t>
  </si>
  <si>
    <t xml:space="preserve"> 59</t>
  </si>
  <si>
    <t>WYK-TAL40</t>
  </si>
  <si>
    <t>Zdarcie pokrywy na talerzach 40 cm x 40 cm</t>
  </si>
  <si>
    <t>TSZT</t>
  </si>
  <si>
    <t xml:space="preserve"> 78</t>
  </si>
  <si>
    <t>WYK-POGCZ</t>
  </si>
  <si>
    <t>Wyorywanie bruzd pługiem leśnym z pogłębiaczem na powierzchni pow. 0,5 ha</t>
  </si>
  <si>
    <t>KMTR</t>
  </si>
  <si>
    <t xml:space="preserve"> 80</t>
  </si>
  <si>
    <t>WYK-FRECZ</t>
  </si>
  <si>
    <t>Przygotowanie gleby frezem w pasy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</si>
  <si>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</si>
  <si>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</si>
  <si>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</si>
  <si>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</si>
  <si>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</si>
  <si>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</si>
  <si>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</si>
  <si>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</si>
  <si>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</si>
  <si>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</si>
  <si>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</si>
  <si>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</si>
  <si>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</si>
  <si>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</si>
  <si>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</si>
  <si>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</si>
  <si>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</si>
  <si>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</si>
  <si>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</si>
  <si>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</si>
  <si>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</si>
  <si>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117</t>
  </si>
  <si>
    <t>PIEL-C</t>
  </si>
  <si>
    <t>Pielęgnowanie międzyrzędów (przejazdy co drugi rząd)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</si>
  <si>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</si>
  <si>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</si>
  <si>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</si>
  <si>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</si>
  <si>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</si>
  <si>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</si>
  <si>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</si>
  <si>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</si>
  <si>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</si>
  <si>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</si>
  <si>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</si>
  <si>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</si>
  <si>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</si>
  <si>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</si>
  <si>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</si>
  <si>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</si>
  <si>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</si>
  <si>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</si>
  <si>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</si>
  <si>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</si>
  <si>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</si>
  <si>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</si>
  <si>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</si>
  <si>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</si>
  <si>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</si>
  <si>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146</t>
  </si>
  <si>
    <t>GRODZ-SZY</t>
  </si>
  <si>
    <t>Grodzenie upraw metodą szymiszowską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</si>
  <si>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</si>
  <si>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</si>
  <si>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</si>
  <si>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</si>
  <si>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</si>
  <si>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</si>
  <si>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</si>
  <si>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</si>
  <si>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</si>
  <si>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</si>
  <si>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</si>
  <si>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157</t>
  </si>
  <si>
    <t>SZUK-PĘDR</t>
  </si>
  <si>
    <t>Badanie zapędraczenia gleby - dół o objętości 0,5 m3</t>
  </si>
  <si>
    <t>159</t>
  </si>
  <si>
    <t>SZUK-OWAD</t>
  </si>
  <si>
    <t>Próbne poszukiwania owadów w ściółce</t>
  </si>
  <si>
    <t>171</t>
  </si>
  <si>
    <t>PPOŻ-ODN</t>
  </si>
  <si>
    <t>Odnowienie bruzdy na pasach przeciwpożarowych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</si>
  <si>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</si>
  <si>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</si>
  <si>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</si>
  <si>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</si>
  <si>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</si>
  <si>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</si>
  <si>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</si>
  <si>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</si>
  <si>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</si>
  <si>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</si>
  <si>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</si>
  <si>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</si>
  <si>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</si>
  <si>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</si>
  <si>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</si>
  <si>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</si>
  <si>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</si>
  <si>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</si>
  <si>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</si>
  <si>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KOSZTORYS INWESTORSKI</t>
  </si>
  <si>
    <t>(wyłącznie do użytku wewnętrznego)</t>
  </si>
  <si>
    <t>Skarb Państwa</t>
  </si>
  <si>
    <t>Państwowe Gospodarstwo Leśne Lasy Państwowe</t>
  </si>
  <si>
    <t>Nadleśnictwo Opole</t>
  </si>
  <si>
    <t xml:space="preserve">45-517 OPOLE; Groszowicka 10                </t>
  </si>
  <si>
    <t>Kosztorys inwestorski na przetarg nieograniczony na „Wykonywanie usług z zakresu gospodarki leśnej na terenie Nadleśnictwa Opole w roku 2025''  na pakiet: 1, tego zamówienia:</t>
  </si>
  <si>
    <t>Cięcia zupełne - rębne (rębnie I)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</si>
  <si>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</si>
  <si>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</si>
  <si>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</si>
  <si>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</si>
  <si>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</si>
  <si>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</si>
  <si>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</si>
  <si>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</si>
  <si>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</si>
  <si>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</si>
  <si>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</si>
  <si>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</si>
  <si>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</si>
  <si>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</si>
  <si>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</si>
  <si>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</si>
  <si>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</si>
  <si>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</si>
  <si>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</si>
  <si>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</si>
  <si>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Ilość na 3 lata</t>
  </si>
  <si>
    <t>Odpowiadając na ogłoszenie o przetargu nieograniczonym na „Wykonywanie usług z zakresu gospodarki leśnej na terenie Nadleśnictwa Opole na lata 2025-2027''  składamy niniejszym ofertę na pakiet 3 tego zamówienia:</t>
  </si>
  <si>
    <t>Prace wykonywane w ramach obsługi RPAD i 4 dostrzegalni</t>
  </si>
  <si>
    <t>20 775,00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</si>
</sst>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39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10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3"/>
  <sheetViews>
    <sheetView topLeftCell="A54" workbookViewId="0">
      <selection activeCell="H68" sqref="H6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7109375" style="13" customWidth="1"/>
    <col min="8" max="8" width="10" customWidth="1"/>
    <col min="9" max="9" width="11.140625" customWidth="1"/>
    <col min="10" max="10" width="19" customWidth="1"/>
    <col min="11" max="11" width="12.7109375" customWidth="1"/>
    <col min="12" max="12" width="6.85546875" customWidth="1"/>
    <col min="13" max="13" width="9.5703125" customWidth="1"/>
    <col min="14" max="14" width="13.28515625" customWidth="1"/>
    <col min="15" max="15" width="1.42578125" customWidth="1"/>
    <col min="16" max="16" width="0.140625" customWidth="1"/>
  </cols>
  <sheetData>
    <row r="1" spans="2:15" s="1" customFormat="1" ht="5.25" customHeight="1" x14ac:dyDescent="0.2">
      <c r="G1" s="11"/>
    </row>
    <row r="2" spans="2:15" s="1" customFormat="1" ht="17.100000000000001" customHeight="1" x14ac:dyDescent="0.2">
      <c r="G2" s="11"/>
      <c r="K2" s="19"/>
      <c r="L2" s="19"/>
      <c r="M2" s="19"/>
      <c r="N2" s="19"/>
      <c r="O2" s="19"/>
    </row>
    <row r="3" spans="2:15" s="1" customFormat="1" ht="28.7" customHeight="1" x14ac:dyDescent="0.2">
      <c r="G3" s="11"/>
    </row>
    <row r="4" spans="2:15" s="1" customFormat="1" ht="2.65" customHeight="1" x14ac:dyDescent="0.2">
      <c r="B4" s="26"/>
      <c r="C4" s="26"/>
      <c r="D4" s="26"/>
      <c r="G4" s="11"/>
    </row>
    <row r="5" spans="2:15" s="1" customFormat="1" ht="28.7" customHeight="1" x14ac:dyDescent="0.2">
      <c r="G5" s="11"/>
    </row>
    <row r="6" spans="2:15" s="1" customFormat="1" ht="2.65" customHeight="1" x14ac:dyDescent="0.2">
      <c r="B6" s="26"/>
      <c r="C6" s="26"/>
      <c r="D6" s="26"/>
      <c r="G6" s="11"/>
    </row>
    <row r="7" spans="2:15" s="1" customFormat="1" ht="28.7" customHeight="1" x14ac:dyDescent="0.2">
      <c r="G7" s="11"/>
    </row>
    <row r="8" spans="2:15" s="1" customFormat="1" ht="5.25" customHeight="1" x14ac:dyDescent="0.2">
      <c r="B8" s="26"/>
      <c r="C8" s="26"/>
      <c r="D8" s="26"/>
      <c r="G8" s="11"/>
    </row>
    <row r="9" spans="2:15" s="1" customFormat="1" ht="4.3499999999999996" customHeight="1" x14ac:dyDescent="0.2">
      <c r="G9" s="11"/>
    </row>
    <row r="10" spans="2:15" s="1" customFormat="1" ht="6.95" customHeight="1" x14ac:dyDescent="0.2">
      <c r="B10" s="29" t="s">
        <v>122</v>
      </c>
      <c r="C10" s="29"/>
      <c r="D10" s="29"/>
      <c r="G10" s="11"/>
    </row>
    <row r="11" spans="2:15" s="1" customFormat="1" ht="12.2" customHeight="1" x14ac:dyDescent="0.2">
      <c r="B11" s="29"/>
      <c r="C11" s="29"/>
      <c r="D11" s="29"/>
      <c r="G11" s="11"/>
      <c r="H11" s="27" t="s">
        <v>123</v>
      </c>
      <c r="I11" s="27"/>
      <c r="J11" s="27"/>
      <c r="K11" s="27"/>
      <c r="L11" s="27"/>
      <c r="M11" s="27"/>
      <c r="N11" s="27"/>
    </row>
    <row r="12" spans="2:15" s="1" customFormat="1" ht="7.9" customHeight="1" x14ac:dyDescent="0.2">
      <c r="G12" s="11"/>
      <c r="H12" s="27"/>
      <c r="I12" s="27"/>
      <c r="J12" s="27"/>
      <c r="K12" s="27"/>
      <c r="L12" s="27"/>
      <c r="M12" s="27"/>
      <c r="N12" s="27"/>
    </row>
    <row r="13" spans="2:15" s="1" customFormat="1" ht="14.45" customHeight="1" x14ac:dyDescent="0.2">
      <c r="G13" s="11"/>
    </row>
    <row r="14" spans="2:15" s="1" customFormat="1" ht="24" customHeight="1" x14ac:dyDescent="0.2">
      <c r="E14" s="22" t="s">
        <v>124</v>
      </c>
      <c r="F14" s="22"/>
      <c r="G14" s="22"/>
      <c r="H14" s="22"/>
    </row>
    <row r="15" spans="2:15" s="1" customFormat="1" ht="24" customHeight="1" x14ac:dyDescent="0.2">
      <c r="E15" s="23" t="s">
        <v>125</v>
      </c>
      <c r="F15" s="23"/>
      <c r="G15" s="23"/>
      <c r="H15" s="23"/>
    </row>
    <row r="16" spans="2:15" s="1" customFormat="1" ht="34.700000000000003" customHeight="1" x14ac:dyDescent="0.2">
      <c r="G16" s="11"/>
    </row>
    <row r="17" spans="2:14" s="1" customFormat="1" ht="20.85" customHeight="1" x14ac:dyDescent="0.2">
      <c r="B17" s="18" t="s">
        <v>126</v>
      </c>
      <c r="C17" s="18"/>
      <c r="G17" s="11"/>
    </row>
    <row r="18" spans="2:14" s="1" customFormat="1" ht="2.65" customHeight="1" x14ac:dyDescent="0.2">
      <c r="G18" s="11"/>
    </row>
    <row r="19" spans="2:14" s="1" customFormat="1" ht="20.85" customHeight="1" x14ac:dyDescent="0.2">
      <c r="B19" s="18" t="s">
        <v>127</v>
      </c>
      <c r="C19" s="18"/>
      <c r="G19" s="11"/>
    </row>
    <row r="20" spans="2:14" s="1" customFormat="1" ht="2.65" customHeight="1" x14ac:dyDescent="0.2">
      <c r="G20" s="11"/>
    </row>
    <row r="21" spans="2:14" s="1" customFormat="1" ht="20.85" customHeight="1" x14ac:dyDescent="0.2">
      <c r="B21" s="18" t="s">
        <v>128</v>
      </c>
      <c r="C21" s="18"/>
      <c r="G21" s="11"/>
    </row>
    <row r="22" spans="2:14" s="1" customFormat="1" ht="2.65" customHeight="1" x14ac:dyDescent="0.2">
      <c r="G22" s="11"/>
    </row>
    <row r="23" spans="2:14" s="1" customFormat="1" ht="20.85" customHeight="1" x14ac:dyDescent="0.2">
      <c r="B23" s="18" t="s">
        <v>129</v>
      </c>
      <c r="C23" s="18"/>
      <c r="G23" s="11"/>
    </row>
    <row r="24" spans="2:14" s="1" customFormat="1" ht="34.700000000000003" customHeight="1" x14ac:dyDescent="0.2">
      <c r="G24" s="11"/>
    </row>
    <row r="25" spans="2:14" s="1" customFormat="1" ht="50.1" customHeight="1" x14ac:dyDescent="0.2">
      <c r="B25" s="28" t="s">
        <v>130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2:14" s="1" customFormat="1" ht="58.15" customHeight="1" x14ac:dyDescent="0.2">
      <c r="G26" s="11"/>
    </row>
    <row r="27" spans="2:14" s="1" customFormat="1" ht="3.2" customHeight="1" x14ac:dyDescent="0.2">
      <c r="G27" s="11"/>
    </row>
    <row r="28" spans="2:14" s="1" customFormat="1" ht="18.2" customHeight="1" x14ac:dyDescent="0.2">
      <c r="B28" s="18" t="s">
        <v>131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2:14" s="1" customFormat="1" ht="5.25" customHeight="1" x14ac:dyDescent="0.2">
      <c r="G29" s="11"/>
    </row>
    <row r="30" spans="2:14" s="1" customFormat="1" ht="35.65" customHeight="1" x14ac:dyDescent="0.2">
      <c r="B30" s="2" t="s">
        <v>0</v>
      </c>
      <c r="C30" s="3" t="s">
        <v>1</v>
      </c>
      <c r="D30" s="4" t="s">
        <v>2</v>
      </c>
      <c r="E30" s="4" t="s">
        <v>3</v>
      </c>
      <c r="F30" s="4" t="s">
        <v>4</v>
      </c>
      <c r="G30" s="12" t="s">
        <v>152</v>
      </c>
      <c r="H30" s="4" t="s">
        <v>5</v>
      </c>
      <c r="I30" s="4" t="s">
        <v>6</v>
      </c>
      <c r="J30" s="4"/>
      <c r="K30" s="3" t="s">
        <v>7</v>
      </c>
      <c r="L30" s="4" t="s">
        <v>8</v>
      </c>
      <c r="M30" s="4" t="s">
        <v>9</v>
      </c>
      <c r="N30" s="3" t="s">
        <v>10</v>
      </c>
    </row>
    <row r="31" spans="2:14" s="1" customFormat="1" ht="19.7" customHeight="1" x14ac:dyDescent="0.2">
      <c r="B31" s="5">
        <v>1</v>
      </c>
      <c r="C31" s="6" t="s">
        <v>11</v>
      </c>
      <c r="D31" s="6" t="s">
        <v>12</v>
      </c>
      <c r="E31" s="7" t="s">
        <v>13</v>
      </c>
      <c r="F31" s="6" t="s">
        <v>14</v>
      </c>
      <c r="G31" s="10">
        <f>H31*3</f>
        <v>61554</v>
      </c>
      <c r="H31" s="8">
        <v>20518</v>
      </c>
      <c r="I31" s="8">
        <v>44.72</v>
      </c>
      <c r="J31" s="8">
        <f>G31*I31</f>
        <v>2752694.88</v>
      </c>
      <c r="K31" s="8">
        <v>917564.96</v>
      </c>
      <c r="L31" s="5">
        <v>8</v>
      </c>
      <c r="M31" s="8">
        <v>73405.2</v>
      </c>
      <c r="N31" s="8">
        <v>990970.16</v>
      </c>
    </row>
    <row r="32" spans="2:14" s="1" customFormat="1" ht="19.7" customHeight="1" x14ac:dyDescent="0.2">
      <c r="B32" s="5">
        <v>2</v>
      </c>
      <c r="C32" s="6" t="s">
        <v>11</v>
      </c>
      <c r="D32" s="6" t="s">
        <v>12</v>
      </c>
      <c r="E32" s="7" t="s">
        <v>13</v>
      </c>
      <c r="F32" s="6" t="s">
        <v>14</v>
      </c>
      <c r="G32" s="10">
        <f>H32*3</f>
        <v>10422</v>
      </c>
      <c r="H32" s="8">
        <v>3474</v>
      </c>
      <c r="I32" s="8">
        <v>50.42</v>
      </c>
      <c r="J32" s="8">
        <f t="shared" ref="J32:J68" si="0">G32*I32</f>
        <v>525477.24</v>
      </c>
      <c r="K32" s="8">
        <v>175159.08</v>
      </c>
      <c r="L32" s="5">
        <v>8</v>
      </c>
      <c r="M32" s="8">
        <v>14012.73</v>
      </c>
      <c r="N32" s="8">
        <v>189171.81</v>
      </c>
    </row>
    <row r="33" spans="2:14" s="1" customFormat="1" ht="19.7" customHeight="1" x14ac:dyDescent="0.2">
      <c r="B33" s="5">
        <v>3</v>
      </c>
      <c r="C33" s="6" t="s">
        <v>11</v>
      </c>
      <c r="D33" s="6" t="s">
        <v>12</v>
      </c>
      <c r="E33" s="7" t="s">
        <v>13</v>
      </c>
      <c r="F33" s="6" t="s">
        <v>14</v>
      </c>
      <c r="G33" s="10">
        <f>H33*3</f>
        <v>36426</v>
      </c>
      <c r="H33" s="8">
        <v>12142</v>
      </c>
      <c r="I33" s="8">
        <v>96.98</v>
      </c>
      <c r="J33" s="8">
        <f t="shared" si="0"/>
        <v>3532593.48</v>
      </c>
      <c r="K33" s="8">
        <v>1177531.1599999999</v>
      </c>
      <c r="L33" s="5">
        <v>8</v>
      </c>
      <c r="M33" s="8">
        <v>94202.49</v>
      </c>
      <c r="N33" s="8">
        <v>1271733.6499999999</v>
      </c>
    </row>
    <row r="34" spans="2:14" s="1" customFormat="1" ht="19.7" customHeight="1" x14ac:dyDescent="0.2">
      <c r="B34" s="5">
        <v>4</v>
      </c>
      <c r="C34" s="6" t="s">
        <v>11</v>
      </c>
      <c r="D34" s="6" t="s">
        <v>12</v>
      </c>
      <c r="E34" s="7" t="s">
        <v>13</v>
      </c>
      <c r="F34" s="6" t="s">
        <v>14</v>
      </c>
      <c r="G34" s="10">
        <f>H34*3</f>
        <v>21756</v>
      </c>
      <c r="H34" s="8">
        <v>7252</v>
      </c>
      <c r="I34" s="8">
        <v>114.66</v>
      </c>
      <c r="J34" s="8">
        <f t="shared" si="0"/>
        <v>2494542.96</v>
      </c>
      <c r="K34" s="8">
        <v>831514.32</v>
      </c>
      <c r="L34" s="5">
        <v>8</v>
      </c>
      <c r="M34" s="8">
        <v>66521.149999999994</v>
      </c>
      <c r="N34" s="8">
        <v>898035.47</v>
      </c>
    </row>
    <row r="35" spans="2:14" s="1" customFormat="1" ht="19.7" customHeight="1" x14ac:dyDescent="0.2">
      <c r="B35" s="5">
        <v>5</v>
      </c>
      <c r="C35" s="6" t="s">
        <v>11</v>
      </c>
      <c r="D35" s="6" t="s">
        <v>12</v>
      </c>
      <c r="E35" s="7" t="s">
        <v>13</v>
      </c>
      <c r="F35" s="6" t="s">
        <v>14</v>
      </c>
      <c r="G35" s="10">
        <f t="shared" ref="G35:G68" si="1">H35*3</f>
        <v>22692</v>
      </c>
      <c r="H35" s="8">
        <v>7564</v>
      </c>
      <c r="I35" s="8">
        <v>102.25</v>
      </c>
      <c r="J35" s="8">
        <f t="shared" si="0"/>
        <v>2320257</v>
      </c>
      <c r="K35" s="8">
        <v>773419</v>
      </c>
      <c r="L35" s="5">
        <v>8</v>
      </c>
      <c r="M35" s="8">
        <v>61873.52</v>
      </c>
      <c r="N35" s="8">
        <v>835292.52</v>
      </c>
    </row>
    <row r="36" spans="2:14" s="1" customFormat="1" ht="28.7" customHeight="1" x14ac:dyDescent="0.2">
      <c r="B36" s="5">
        <v>6</v>
      </c>
      <c r="C36" s="6" t="s">
        <v>15</v>
      </c>
      <c r="D36" s="6" t="s">
        <v>16</v>
      </c>
      <c r="E36" s="7" t="s">
        <v>17</v>
      </c>
      <c r="F36" s="6" t="s">
        <v>18</v>
      </c>
      <c r="G36" s="10">
        <f t="shared" si="1"/>
        <v>185.19</v>
      </c>
      <c r="H36" s="8">
        <v>61.73</v>
      </c>
      <c r="I36" s="8">
        <v>1621.62</v>
      </c>
      <c r="J36" s="8">
        <f t="shared" si="0"/>
        <v>300307.80779999995</v>
      </c>
      <c r="K36" s="8">
        <v>100102.6</v>
      </c>
      <c r="L36" s="5">
        <v>8</v>
      </c>
      <c r="M36" s="8">
        <v>8008.21</v>
      </c>
      <c r="N36" s="8">
        <v>108110.81</v>
      </c>
    </row>
    <row r="37" spans="2:14" s="1" customFormat="1" ht="28.7" customHeight="1" x14ac:dyDescent="0.2">
      <c r="B37" s="5">
        <v>7</v>
      </c>
      <c r="C37" s="6" t="s">
        <v>19</v>
      </c>
      <c r="D37" s="6" t="s">
        <v>20</v>
      </c>
      <c r="E37" s="7" t="s">
        <v>21</v>
      </c>
      <c r="F37" s="6" t="s">
        <v>18</v>
      </c>
      <c r="G37" s="10">
        <f t="shared" si="1"/>
        <v>77.849999999999994</v>
      </c>
      <c r="H37" s="8">
        <v>25.95</v>
      </c>
      <c r="I37" s="8">
        <v>310.24</v>
      </c>
      <c r="J37" s="8">
        <f t="shared" si="0"/>
        <v>24152.183999999997</v>
      </c>
      <c r="K37" s="8">
        <v>8050.73</v>
      </c>
      <c r="L37" s="5">
        <v>8</v>
      </c>
      <c r="M37" s="8">
        <v>644.05999999999995</v>
      </c>
      <c r="N37" s="8">
        <v>8694.7900000000009</v>
      </c>
    </row>
    <row r="38" spans="2:14" s="1" customFormat="1" ht="19.7" customHeight="1" x14ac:dyDescent="0.2">
      <c r="B38" s="5">
        <v>8</v>
      </c>
      <c r="C38" s="6" t="s">
        <v>22</v>
      </c>
      <c r="D38" s="6" t="s">
        <v>23</v>
      </c>
      <c r="E38" s="7" t="s">
        <v>24</v>
      </c>
      <c r="F38" s="6" t="s">
        <v>25</v>
      </c>
      <c r="G38" s="10">
        <f t="shared" si="1"/>
        <v>21.450000000000003</v>
      </c>
      <c r="H38" s="8">
        <v>7.15</v>
      </c>
      <c r="I38" s="8">
        <v>1134.77</v>
      </c>
      <c r="J38" s="8">
        <f t="shared" si="0"/>
        <v>24340.816500000004</v>
      </c>
      <c r="K38" s="8">
        <v>8113.61</v>
      </c>
      <c r="L38" s="5">
        <v>8</v>
      </c>
      <c r="M38" s="8">
        <v>649.09</v>
      </c>
      <c r="N38" s="8">
        <v>8762.7000000000007</v>
      </c>
    </row>
    <row r="39" spans="2:14" s="1" customFormat="1" ht="28.7" customHeight="1" x14ac:dyDescent="0.2">
      <c r="B39" s="5">
        <v>9</v>
      </c>
      <c r="C39" s="6" t="s">
        <v>26</v>
      </c>
      <c r="D39" s="6" t="s">
        <v>27</v>
      </c>
      <c r="E39" s="7" t="s">
        <v>28</v>
      </c>
      <c r="F39" s="6" t="s">
        <v>29</v>
      </c>
      <c r="G39" s="10">
        <f t="shared" si="1"/>
        <v>630.48</v>
      </c>
      <c r="H39" s="8">
        <v>210.16</v>
      </c>
      <c r="I39" s="8">
        <v>81</v>
      </c>
      <c r="J39" s="8">
        <f t="shared" si="0"/>
        <v>51068.880000000005</v>
      </c>
      <c r="K39" s="8">
        <v>17022.96</v>
      </c>
      <c r="L39" s="5">
        <v>8</v>
      </c>
      <c r="M39" s="8">
        <v>1361.84</v>
      </c>
      <c r="N39" s="8">
        <v>18384.8</v>
      </c>
    </row>
    <row r="40" spans="2:14" s="1" customFormat="1" ht="19.7" customHeight="1" x14ac:dyDescent="0.2">
      <c r="B40" s="5">
        <v>10</v>
      </c>
      <c r="C40" s="6" t="s">
        <v>30</v>
      </c>
      <c r="D40" s="6" t="s">
        <v>31</v>
      </c>
      <c r="E40" s="7" t="s">
        <v>32</v>
      </c>
      <c r="F40" s="6" t="s">
        <v>29</v>
      </c>
      <c r="G40" s="10">
        <f t="shared" si="1"/>
        <v>426.09000000000003</v>
      </c>
      <c r="H40" s="8">
        <v>142.03</v>
      </c>
      <c r="I40" s="8">
        <v>108.32</v>
      </c>
      <c r="J40" s="8">
        <f t="shared" si="0"/>
        <v>46154.068800000001</v>
      </c>
      <c r="K40" s="8">
        <v>15384.69</v>
      </c>
      <c r="L40" s="5">
        <v>8</v>
      </c>
      <c r="M40" s="8">
        <v>1230.78</v>
      </c>
      <c r="N40" s="8">
        <v>16615.47</v>
      </c>
    </row>
    <row r="41" spans="2:14" s="1" customFormat="1" ht="19.7" customHeight="1" x14ac:dyDescent="0.2">
      <c r="B41" s="5">
        <v>11</v>
      </c>
      <c r="C41" s="6" t="s">
        <v>33</v>
      </c>
      <c r="D41" s="6" t="s">
        <v>34</v>
      </c>
      <c r="E41" s="7" t="s">
        <v>35</v>
      </c>
      <c r="F41" s="6" t="s">
        <v>14</v>
      </c>
      <c r="G41" s="10">
        <f t="shared" si="1"/>
        <v>210</v>
      </c>
      <c r="H41" s="8">
        <v>70</v>
      </c>
      <c r="I41" s="8">
        <v>144.66999999999999</v>
      </c>
      <c r="J41" s="8">
        <f t="shared" si="0"/>
        <v>30380.699999999997</v>
      </c>
      <c r="K41" s="8">
        <v>10126.9</v>
      </c>
      <c r="L41" s="5">
        <v>8</v>
      </c>
      <c r="M41" s="8">
        <v>810.15</v>
      </c>
      <c r="N41" s="8">
        <v>10937.05</v>
      </c>
    </row>
    <row r="42" spans="2:14" s="1" customFormat="1" ht="19.7" customHeight="1" x14ac:dyDescent="0.2">
      <c r="B42" s="5">
        <v>12</v>
      </c>
      <c r="C42" s="6" t="s">
        <v>36</v>
      </c>
      <c r="D42" s="6" t="s">
        <v>37</v>
      </c>
      <c r="E42" s="7" t="s">
        <v>38</v>
      </c>
      <c r="F42" s="6" t="s">
        <v>25</v>
      </c>
      <c r="G42" s="10">
        <f t="shared" si="1"/>
        <v>192.89999999999998</v>
      </c>
      <c r="H42" s="8">
        <v>64.3</v>
      </c>
      <c r="I42" s="8">
        <v>803.74</v>
      </c>
      <c r="J42" s="8">
        <f t="shared" si="0"/>
        <v>155041.446</v>
      </c>
      <c r="K42" s="8">
        <v>51680.480000000003</v>
      </c>
      <c r="L42" s="5">
        <v>8</v>
      </c>
      <c r="M42" s="8">
        <v>4134.4399999999996</v>
      </c>
      <c r="N42" s="8">
        <v>55814.92</v>
      </c>
    </row>
    <row r="43" spans="2:14" s="1" customFormat="1" ht="19.7" customHeight="1" x14ac:dyDescent="0.2">
      <c r="B43" s="5">
        <v>13</v>
      </c>
      <c r="C43" s="6" t="s">
        <v>39</v>
      </c>
      <c r="D43" s="6" t="s">
        <v>40</v>
      </c>
      <c r="E43" s="7" t="s">
        <v>41</v>
      </c>
      <c r="F43" s="6" t="s">
        <v>25</v>
      </c>
      <c r="G43" s="10">
        <f t="shared" si="1"/>
        <v>693.75</v>
      </c>
      <c r="H43" s="8">
        <v>231.25</v>
      </c>
      <c r="I43" s="8">
        <v>1250.3499999999999</v>
      </c>
      <c r="J43" s="8">
        <f t="shared" si="0"/>
        <v>867430.31249999988</v>
      </c>
      <c r="K43" s="8">
        <v>289143.44</v>
      </c>
      <c r="L43" s="5">
        <v>8</v>
      </c>
      <c r="M43" s="8">
        <v>23131.48</v>
      </c>
      <c r="N43" s="8">
        <v>312274.92</v>
      </c>
    </row>
    <row r="44" spans="2:14" s="1" customFormat="1" ht="28.7" customHeight="1" x14ac:dyDescent="0.2">
      <c r="B44" s="5">
        <v>14</v>
      </c>
      <c r="C44" s="6" t="s">
        <v>42</v>
      </c>
      <c r="D44" s="6" t="s">
        <v>43</v>
      </c>
      <c r="E44" s="7" t="s">
        <v>44</v>
      </c>
      <c r="F44" s="6" t="s">
        <v>25</v>
      </c>
      <c r="G44" s="10">
        <f t="shared" si="1"/>
        <v>72.09</v>
      </c>
      <c r="H44" s="8">
        <v>24.03</v>
      </c>
      <c r="I44" s="8">
        <v>1330.67</v>
      </c>
      <c r="J44" s="8">
        <f t="shared" si="0"/>
        <v>95928.000300000014</v>
      </c>
      <c r="K44" s="8">
        <v>31976</v>
      </c>
      <c r="L44" s="5">
        <v>8</v>
      </c>
      <c r="M44" s="8">
        <v>2558.08</v>
      </c>
      <c r="N44" s="8">
        <v>34534.080000000002</v>
      </c>
    </row>
    <row r="45" spans="2:14" s="1" customFormat="1" ht="19.7" customHeight="1" x14ac:dyDescent="0.2">
      <c r="B45" s="5">
        <v>15</v>
      </c>
      <c r="C45" s="6" t="s">
        <v>45</v>
      </c>
      <c r="D45" s="6" t="s">
        <v>46</v>
      </c>
      <c r="E45" s="7" t="s">
        <v>47</v>
      </c>
      <c r="F45" s="6" t="s">
        <v>25</v>
      </c>
      <c r="G45" s="10">
        <f t="shared" si="1"/>
        <v>237</v>
      </c>
      <c r="H45" s="8">
        <v>79</v>
      </c>
      <c r="I45" s="8">
        <v>348.3</v>
      </c>
      <c r="J45" s="8">
        <f t="shared" si="0"/>
        <v>82547.100000000006</v>
      </c>
      <c r="K45" s="8">
        <v>27515.7</v>
      </c>
      <c r="L45" s="5">
        <v>8</v>
      </c>
      <c r="M45" s="8">
        <v>2201.2600000000002</v>
      </c>
      <c r="N45" s="8">
        <v>29716.959999999999</v>
      </c>
    </row>
    <row r="46" spans="2:14" s="1" customFormat="1" ht="28.7" customHeight="1" x14ac:dyDescent="0.2">
      <c r="B46" s="5">
        <v>16</v>
      </c>
      <c r="C46" s="6" t="s">
        <v>48</v>
      </c>
      <c r="D46" s="6" t="s">
        <v>49</v>
      </c>
      <c r="E46" s="7" t="s">
        <v>50</v>
      </c>
      <c r="F46" s="6" t="s">
        <v>25</v>
      </c>
      <c r="G46" s="10">
        <f t="shared" si="1"/>
        <v>29.700000000000003</v>
      </c>
      <c r="H46" s="8">
        <v>9.9</v>
      </c>
      <c r="I46" s="8">
        <v>687.72</v>
      </c>
      <c r="J46" s="8">
        <f t="shared" si="0"/>
        <v>20425.284000000003</v>
      </c>
      <c r="K46" s="8">
        <v>6808.43</v>
      </c>
      <c r="L46" s="5">
        <v>8</v>
      </c>
      <c r="M46" s="8">
        <v>544.66999999999996</v>
      </c>
      <c r="N46" s="8">
        <v>7353.1</v>
      </c>
    </row>
    <row r="47" spans="2:14" s="1" customFormat="1" ht="19.7" customHeight="1" x14ac:dyDescent="0.2">
      <c r="B47" s="5">
        <v>17</v>
      </c>
      <c r="C47" s="6" t="s">
        <v>51</v>
      </c>
      <c r="D47" s="6" t="s">
        <v>52</v>
      </c>
      <c r="E47" s="7" t="s">
        <v>53</v>
      </c>
      <c r="F47" s="6" t="s">
        <v>25</v>
      </c>
      <c r="G47" s="10">
        <f t="shared" si="1"/>
        <v>1230.8399999999999</v>
      </c>
      <c r="H47" s="8">
        <v>410.28</v>
      </c>
      <c r="I47" s="8">
        <v>63.65</v>
      </c>
      <c r="J47" s="8">
        <f t="shared" si="0"/>
        <v>78342.965999999986</v>
      </c>
      <c r="K47" s="8">
        <v>26114.32</v>
      </c>
      <c r="L47" s="5">
        <v>8</v>
      </c>
      <c r="M47" s="8">
        <v>2089.15</v>
      </c>
      <c r="N47" s="8">
        <v>28203.47</v>
      </c>
    </row>
    <row r="48" spans="2:14" s="1" customFormat="1" ht="19.7" customHeight="1" x14ac:dyDescent="0.2">
      <c r="B48" s="5">
        <v>18</v>
      </c>
      <c r="C48" s="6" t="s">
        <v>54</v>
      </c>
      <c r="D48" s="6" t="s">
        <v>55</v>
      </c>
      <c r="E48" s="7" t="s">
        <v>56</v>
      </c>
      <c r="F48" s="6" t="s">
        <v>18</v>
      </c>
      <c r="G48" s="10">
        <f t="shared" si="1"/>
        <v>30</v>
      </c>
      <c r="H48" s="8">
        <v>10</v>
      </c>
      <c r="I48" s="8">
        <v>241.68</v>
      </c>
      <c r="J48" s="8">
        <f t="shared" si="0"/>
        <v>7250.4000000000005</v>
      </c>
      <c r="K48" s="8">
        <v>2416.8000000000002</v>
      </c>
      <c r="L48" s="5">
        <v>8</v>
      </c>
      <c r="M48" s="8">
        <v>193.34</v>
      </c>
      <c r="N48" s="8">
        <v>2610.14</v>
      </c>
    </row>
    <row r="49" spans="2:14" s="1" customFormat="1" ht="28.7" customHeight="1" x14ac:dyDescent="0.2">
      <c r="B49" s="5">
        <v>19</v>
      </c>
      <c r="C49" s="6" t="s">
        <v>57</v>
      </c>
      <c r="D49" s="6" t="s">
        <v>58</v>
      </c>
      <c r="E49" s="7" t="s">
        <v>59</v>
      </c>
      <c r="F49" s="6" t="s">
        <v>18</v>
      </c>
      <c r="G49" s="10">
        <f t="shared" si="1"/>
        <v>117</v>
      </c>
      <c r="H49" s="8">
        <v>39</v>
      </c>
      <c r="I49" s="8">
        <v>718.33</v>
      </c>
      <c r="J49" s="8">
        <f t="shared" si="0"/>
        <v>84044.61</v>
      </c>
      <c r="K49" s="8">
        <v>28014.87</v>
      </c>
      <c r="L49" s="5">
        <v>8</v>
      </c>
      <c r="M49" s="8">
        <v>2241.19</v>
      </c>
      <c r="N49" s="8">
        <v>30256.06</v>
      </c>
    </row>
    <row r="50" spans="2:14" s="1" customFormat="1" ht="28.7" customHeight="1" x14ac:dyDescent="0.2">
      <c r="B50" s="5">
        <v>20</v>
      </c>
      <c r="C50" s="6" t="s">
        <v>60</v>
      </c>
      <c r="D50" s="6" t="s">
        <v>61</v>
      </c>
      <c r="E50" s="7" t="s">
        <v>62</v>
      </c>
      <c r="F50" s="6" t="s">
        <v>18</v>
      </c>
      <c r="G50" s="10">
        <f t="shared" si="1"/>
        <v>594</v>
      </c>
      <c r="H50" s="8">
        <v>198</v>
      </c>
      <c r="I50" s="8">
        <v>2138.6</v>
      </c>
      <c r="J50" s="8">
        <f t="shared" si="0"/>
        <v>1270328.3999999999</v>
      </c>
      <c r="K50" s="8">
        <v>423442.8</v>
      </c>
      <c r="L50" s="5">
        <v>8</v>
      </c>
      <c r="M50" s="8">
        <v>33875.42</v>
      </c>
      <c r="N50" s="8">
        <v>457318.22</v>
      </c>
    </row>
    <row r="51" spans="2:14" s="1" customFormat="1" ht="28.7" customHeight="1" x14ac:dyDescent="0.2">
      <c r="B51" s="5">
        <v>21</v>
      </c>
      <c r="C51" s="6" t="s">
        <v>63</v>
      </c>
      <c r="D51" s="6" t="s">
        <v>64</v>
      </c>
      <c r="E51" s="7" t="s">
        <v>65</v>
      </c>
      <c r="F51" s="6" t="s">
        <v>18</v>
      </c>
      <c r="G51" s="10">
        <f t="shared" si="1"/>
        <v>39</v>
      </c>
      <c r="H51" s="8">
        <v>13</v>
      </c>
      <c r="I51" s="8">
        <v>3565</v>
      </c>
      <c r="J51" s="8">
        <f t="shared" si="0"/>
        <v>139035</v>
      </c>
      <c r="K51" s="8">
        <v>46345</v>
      </c>
      <c r="L51" s="5">
        <v>8</v>
      </c>
      <c r="M51" s="8">
        <v>3707.6</v>
      </c>
      <c r="N51" s="8">
        <v>50052.6</v>
      </c>
    </row>
    <row r="52" spans="2:14" s="1" customFormat="1" ht="19.7" customHeight="1" x14ac:dyDescent="0.2">
      <c r="B52" s="5">
        <v>22</v>
      </c>
      <c r="C52" s="6" t="s">
        <v>66</v>
      </c>
      <c r="D52" s="6" t="s">
        <v>67</v>
      </c>
      <c r="E52" s="7" t="s">
        <v>68</v>
      </c>
      <c r="F52" s="6" t="s">
        <v>18</v>
      </c>
      <c r="G52" s="10">
        <f t="shared" si="1"/>
        <v>168.54</v>
      </c>
      <c r="H52" s="8">
        <v>56.18</v>
      </c>
      <c r="I52" s="8">
        <v>1416.63</v>
      </c>
      <c r="J52" s="8">
        <f t="shared" si="0"/>
        <v>238758.82020000002</v>
      </c>
      <c r="K52" s="8">
        <v>79586.27</v>
      </c>
      <c r="L52" s="5">
        <v>8</v>
      </c>
      <c r="M52" s="8">
        <v>6366.9</v>
      </c>
      <c r="N52" s="8">
        <v>85953.17</v>
      </c>
    </row>
    <row r="53" spans="2:14" s="1" customFormat="1" ht="19.7" customHeight="1" x14ac:dyDescent="0.2">
      <c r="B53" s="5">
        <v>23</v>
      </c>
      <c r="C53" s="6" t="s">
        <v>69</v>
      </c>
      <c r="D53" s="6" t="s">
        <v>70</v>
      </c>
      <c r="E53" s="7" t="s">
        <v>71</v>
      </c>
      <c r="F53" s="6" t="s">
        <v>18</v>
      </c>
      <c r="G53" s="10">
        <f t="shared" si="1"/>
        <v>223.46999999999997</v>
      </c>
      <c r="H53" s="8">
        <v>74.489999999999995</v>
      </c>
      <c r="I53" s="8">
        <v>1564.3</v>
      </c>
      <c r="J53" s="8">
        <f t="shared" si="0"/>
        <v>349574.12099999993</v>
      </c>
      <c r="K53" s="8">
        <v>116524.71</v>
      </c>
      <c r="L53" s="5">
        <v>8</v>
      </c>
      <c r="M53" s="8">
        <v>9321.98</v>
      </c>
      <c r="N53" s="8">
        <v>125846.69</v>
      </c>
    </row>
    <row r="54" spans="2:14" s="1" customFormat="1" ht="28.7" customHeight="1" x14ac:dyDescent="0.2">
      <c r="B54" s="5">
        <v>24</v>
      </c>
      <c r="C54" s="6" t="s">
        <v>72</v>
      </c>
      <c r="D54" s="6" t="s">
        <v>73</v>
      </c>
      <c r="E54" s="7" t="s">
        <v>74</v>
      </c>
      <c r="F54" s="6" t="s">
        <v>18</v>
      </c>
      <c r="G54" s="10">
        <f t="shared" si="1"/>
        <v>154.10999999999999</v>
      </c>
      <c r="H54" s="8">
        <v>51.37</v>
      </c>
      <c r="I54" s="8">
        <v>1009.04</v>
      </c>
      <c r="J54" s="8">
        <f t="shared" si="0"/>
        <v>155503.15439999997</v>
      </c>
      <c r="K54" s="8">
        <v>51834.38</v>
      </c>
      <c r="L54" s="5">
        <v>8</v>
      </c>
      <c r="M54" s="8">
        <v>4146.75</v>
      </c>
      <c r="N54" s="8">
        <v>55981.13</v>
      </c>
    </row>
    <row r="55" spans="2:14" s="1" customFormat="1" ht="19.7" customHeight="1" x14ac:dyDescent="0.2">
      <c r="B55" s="5">
        <v>25</v>
      </c>
      <c r="C55" s="6" t="s">
        <v>75</v>
      </c>
      <c r="D55" s="6" t="s">
        <v>76</v>
      </c>
      <c r="E55" s="7" t="s">
        <v>77</v>
      </c>
      <c r="F55" s="6" t="s">
        <v>78</v>
      </c>
      <c r="G55" s="10">
        <f t="shared" si="1"/>
        <v>187.5</v>
      </c>
      <c r="H55" s="8">
        <v>62.5</v>
      </c>
      <c r="I55" s="8">
        <v>937.58</v>
      </c>
      <c r="J55" s="8">
        <f t="shared" si="0"/>
        <v>175796.25</v>
      </c>
      <c r="K55" s="8">
        <v>58598.75</v>
      </c>
      <c r="L55" s="5">
        <v>23</v>
      </c>
      <c r="M55" s="8">
        <v>13477.71</v>
      </c>
      <c r="N55" s="8">
        <v>72076.460000000006</v>
      </c>
    </row>
    <row r="56" spans="2:14" s="1" customFormat="1" ht="19.7" customHeight="1" x14ac:dyDescent="0.2">
      <c r="B56" s="5">
        <v>26</v>
      </c>
      <c r="C56" s="6" t="s">
        <v>79</v>
      </c>
      <c r="D56" s="6" t="s">
        <v>80</v>
      </c>
      <c r="E56" s="7" t="s">
        <v>81</v>
      </c>
      <c r="F56" s="6" t="s">
        <v>78</v>
      </c>
      <c r="G56" s="10">
        <f t="shared" si="1"/>
        <v>84.9</v>
      </c>
      <c r="H56" s="8">
        <v>28.3</v>
      </c>
      <c r="I56" s="8">
        <v>1083.26</v>
      </c>
      <c r="J56" s="8">
        <f t="shared" si="0"/>
        <v>91968.774000000005</v>
      </c>
      <c r="K56" s="8">
        <v>30656.26</v>
      </c>
      <c r="L56" s="5">
        <v>23</v>
      </c>
      <c r="M56" s="8">
        <v>7050.94</v>
      </c>
      <c r="N56" s="8">
        <v>37707.199999999997</v>
      </c>
    </row>
    <row r="57" spans="2:14" s="1" customFormat="1" ht="19.7" customHeight="1" x14ac:dyDescent="0.2">
      <c r="B57" s="5">
        <v>27</v>
      </c>
      <c r="C57" s="6" t="s">
        <v>82</v>
      </c>
      <c r="D57" s="6" t="s">
        <v>83</v>
      </c>
      <c r="E57" s="7" t="s">
        <v>84</v>
      </c>
      <c r="F57" s="6" t="s">
        <v>78</v>
      </c>
      <c r="G57" s="10">
        <f t="shared" si="1"/>
        <v>75.300000000000011</v>
      </c>
      <c r="H57" s="8">
        <v>25.1</v>
      </c>
      <c r="I57" s="8">
        <v>1364.61</v>
      </c>
      <c r="J57" s="8">
        <f t="shared" si="0"/>
        <v>102755.133</v>
      </c>
      <c r="K57" s="8">
        <v>34251.71</v>
      </c>
      <c r="L57" s="5">
        <v>23</v>
      </c>
      <c r="M57" s="8">
        <v>7877.89</v>
      </c>
      <c r="N57" s="8">
        <v>42129.599999999999</v>
      </c>
    </row>
    <row r="58" spans="2:14" s="1" customFormat="1" ht="19.7" customHeight="1" x14ac:dyDescent="0.2">
      <c r="B58" s="5">
        <v>28</v>
      </c>
      <c r="C58" s="6" t="s">
        <v>85</v>
      </c>
      <c r="D58" s="6" t="s">
        <v>86</v>
      </c>
      <c r="E58" s="7" t="s">
        <v>87</v>
      </c>
      <c r="F58" s="6" t="s">
        <v>78</v>
      </c>
      <c r="G58" s="10">
        <f t="shared" si="1"/>
        <v>622.38</v>
      </c>
      <c r="H58" s="8">
        <v>207.46</v>
      </c>
      <c r="I58" s="8">
        <v>236.71</v>
      </c>
      <c r="J58" s="8">
        <f t="shared" si="0"/>
        <v>147323.5698</v>
      </c>
      <c r="K58" s="8">
        <v>49107.86</v>
      </c>
      <c r="L58" s="5">
        <v>23</v>
      </c>
      <c r="M58" s="8">
        <v>11294.81</v>
      </c>
      <c r="N58" s="8">
        <v>60402.67</v>
      </c>
    </row>
    <row r="59" spans="2:14" s="1" customFormat="1" ht="19.7" customHeight="1" x14ac:dyDescent="0.2">
      <c r="B59" s="5">
        <v>29</v>
      </c>
      <c r="C59" s="6" t="s">
        <v>88</v>
      </c>
      <c r="D59" s="6" t="s">
        <v>89</v>
      </c>
      <c r="E59" s="7" t="s">
        <v>90</v>
      </c>
      <c r="F59" s="6" t="s">
        <v>91</v>
      </c>
      <c r="G59" s="10">
        <f t="shared" si="1"/>
        <v>1560</v>
      </c>
      <c r="H59" s="8">
        <v>520</v>
      </c>
      <c r="I59" s="8">
        <v>62.82</v>
      </c>
      <c r="J59" s="8">
        <f t="shared" si="0"/>
        <v>97999.2</v>
      </c>
      <c r="K59" s="8">
        <v>32666.400000000001</v>
      </c>
      <c r="L59" s="5">
        <v>23</v>
      </c>
      <c r="M59" s="8">
        <v>7513.27</v>
      </c>
      <c r="N59" s="8">
        <v>40179.67</v>
      </c>
    </row>
    <row r="60" spans="2:14" s="1" customFormat="1" ht="19.7" customHeight="1" x14ac:dyDescent="0.2">
      <c r="B60" s="5">
        <v>30</v>
      </c>
      <c r="C60" s="6" t="s">
        <v>92</v>
      </c>
      <c r="D60" s="6" t="s">
        <v>93</v>
      </c>
      <c r="E60" s="7" t="s">
        <v>94</v>
      </c>
      <c r="F60" s="6" t="s">
        <v>95</v>
      </c>
      <c r="G60" s="10">
        <f t="shared" si="1"/>
        <v>30</v>
      </c>
      <c r="H60" s="8">
        <v>10</v>
      </c>
      <c r="I60" s="8">
        <v>8.84</v>
      </c>
      <c r="J60" s="8">
        <f t="shared" si="0"/>
        <v>265.2</v>
      </c>
      <c r="K60" s="8">
        <v>88.4</v>
      </c>
      <c r="L60" s="5">
        <v>8</v>
      </c>
      <c r="M60" s="8">
        <v>7.07</v>
      </c>
      <c r="N60" s="8">
        <v>95.47</v>
      </c>
    </row>
    <row r="61" spans="2:14" s="1" customFormat="1" ht="19.7" customHeight="1" x14ac:dyDescent="0.2">
      <c r="B61" s="5">
        <v>31</v>
      </c>
      <c r="C61" s="6" t="s">
        <v>96</v>
      </c>
      <c r="D61" s="6" t="s">
        <v>97</v>
      </c>
      <c r="E61" s="7" t="s">
        <v>98</v>
      </c>
      <c r="F61" s="6" t="s">
        <v>95</v>
      </c>
      <c r="G61" s="10">
        <f t="shared" si="1"/>
        <v>6</v>
      </c>
      <c r="H61" s="8">
        <v>2</v>
      </c>
      <c r="I61" s="8">
        <v>44.2</v>
      </c>
      <c r="J61" s="8">
        <f t="shared" si="0"/>
        <v>265.20000000000005</v>
      </c>
      <c r="K61" s="8">
        <v>88.4</v>
      </c>
      <c r="L61" s="5">
        <v>8</v>
      </c>
      <c r="M61" s="8">
        <v>7.07</v>
      </c>
      <c r="N61" s="8">
        <v>95.47</v>
      </c>
    </row>
    <row r="62" spans="2:14" s="1" customFormat="1" ht="19.7" customHeight="1" x14ac:dyDescent="0.2">
      <c r="B62" s="5">
        <v>32</v>
      </c>
      <c r="C62" s="6" t="s">
        <v>99</v>
      </c>
      <c r="D62" s="6" t="s">
        <v>100</v>
      </c>
      <c r="E62" s="7" t="s">
        <v>101</v>
      </c>
      <c r="F62" s="6" t="s">
        <v>95</v>
      </c>
      <c r="G62" s="10">
        <f t="shared" si="1"/>
        <v>60</v>
      </c>
      <c r="H62" s="8">
        <v>20</v>
      </c>
      <c r="I62" s="8">
        <v>231.3</v>
      </c>
      <c r="J62" s="8">
        <f t="shared" si="0"/>
        <v>13878</v>
      </c>
      <c r="K62" s="8">
        <v>4626</v>
      </c>
      <c r="L62" s="5">
        <v>8</v>
      </c>
      <c r="M62" s="8">
        <v>370.08</v>
      </c>
      <c r="N62" s="8">
        <v>4996.08</v>
      </c>
    </row>
    <row r="63" spans="2:14" s="1" customFormat="1" ht="19.7" customHeight="1" x14ac:dyDescent="0.2">
      <c r="B63" s="5">
        <v>33</v>
      </c>
      <c r="C63" s="6" t="s">
        <v>102</v>
      </c>
      <c r="D63" s="6" t="s">
        <v>103</v>
      </c>
      <c r="E63" s="7" t="s">
        <v>104</v>
      </c>
      <c r="F63" s="6" t="s">
        <v>29</v>
      </c>
      <c r="G63" s="10">
        <f t="shared" si="1"/>
        <v>2.0100000000000002</v>
      </c>
      <c r="H63" s="8">
        <v>0.67</v>
      </c>
      <c r="I63" s="8">
        <v>2552.46</v>
      </c>
      <c r="J63" s="8">
        <f t="shared" si="0"/>
        <v>5130.4446000000007</v>
      </c>
      <c r="K63" s="8">
        <v>1710.15</v>
      </c>
      <c r="L63" s="5">
        <v>8</v>
      </c>
      <c r="M63" s="8">
        <v>136.81</v>
      </c>
      <c r="N63" s="8">
        <v>1846.96</v>
      </c>
    </row>
    <row r="64" spans="2:14" s="1" customFormat="1" ht="19.7" customHeight="1" x14ac:dyDescent="0.2">
      <c r="B64" s="5">
        <v>34</v>
      </c>
      <c r="C64" s="6" t="s">
        <v>105</v>
      </c>
      <c r="D64" s="6" t="s">
        <v>106</v>
      </c>
      <c r="E64" s="7" t="s">
        <v>107</v>
      </c>
      <c r="F64" s="6" t="s">
        <v>18</v>
      </c>
      <c r="G64" s="10">
        <f t="shared" si="1"/>
        <v>7.4399999999999995</v>
      </c>
      <c r="H64" s="8">
        <v>2.48</v>
      </c>
      <c r="I64" s="8">
        <v>733.87</v>
      </c>
      <c r="J64" s="8">
        <f t="shared" si="0"/>
        <v>5459.9928</v>
      </c>
      <c r="K64" s="8">
        <v>1820</v>
      </c>
      <c r="L64" s="5">
        <v>8</v>
      </c>
      <c r="M64" s="8">
        <v>145.6</v>
      </c>
      <c r="N64" s="8">
        <v>1965.6</v>
      </c>
    </row>
    <row r="65" spans="2:17" s="1" customFormat="1" ht="19.7" customHeight="1" x14ac:dyDescent="0.2">
      <c r="B65" s="5">
        <v>35</v>
      </c>
      <c r="C65" s="6" t="s">
        <v>108</v>
      </c>
      <c r="D65" s="6" t="s">
        <v>109</v>
      </c>
      <c r="E65" s="7" t="s">
        <v>110</v>
      </c>
      <c r="F65" s="6" t="s">
        <v>29</v>
      </c>
      <c r="G65" s="10">
        <f t="shared" si="1"/>
        <v>1.6500000000000001</v>
      </c>
      <c r="H65" s="8">
        <v>0.55000000000000004</v>
      </c>
      <c r="I65" s="8">
        <v>39.270000000000003</v>
      </c>
      <c r="J65" s="8">
        <f t="shared" si="0"/>
        <v>64.795500000000004</v>
      </c>
      <c r="K65" s="8">
        <v>21.6</v>
      </c>
      <c r="L65" s="5">
        <v>8</v>
      </c>
      <c r="M65" s="8">
        <v>1.73</v>
      </c>
      <c r="N65" s="8">
        <v>23.33</v>
      </c>
    </row>
    <row r="66" spans="2:17" s="1" customFormat="1" ht="19.7" customHeight="1" x14ac:dyDescent="0.2">
      <c r="B66" s="5">
        <v>36</v>
      </c>
      <c r="C66" s="6" t="s">
        <v>111</v>
      </c>
      <c r="D66" s="6" t="s">
        <v>112</v>
      </c>
      <c r="E66" s="7" t="s">
        <v>113</v>
      </c>
      <c r="F66" s="6" t="s">
        <v>91</v>
      </c>
      <c r="G66" s="10">
        <f t="shared" si="1"/>
        <v>7176</v>
      </c>
      <c r="H66" s="8">
        <v>2392</v>
      </c>
      <c r="I66" s="8">
        <v>55</v>
      </c>
      <c r="J66" s="8">
        <f t="shared" si="0"/>
        <v>394680</v>
      </c>
      <c r="K66" s="8">
        <v>131560</v>
      </c>
      <c r="L66" s="5">
        <v>8</v>
      </c>
      <c r="M66" s="8">
        <v>10524.8</v>
      </c>
      <c r="N66" s="8">
        <v>142084.79999999999</v>
      </c>
    </row>
    <row r="67" spans="2:17" s="1" customFormat="1" ht="19.7" customHeight="1" x14ac:dyDescent="0.2">
      <c r="B67" s="5">
        <v>37</v>
      </c>
      <c r="C67" s="6" t="s">
        <v>114</v>
      </c>
      <c r="D67" s="6" t="s">
        <v>115</v>
      </c>
      <c r="E67" s="7" t="s">
        <v>116</v>
      </c>
      <c r="F67" s="6" t="s">
        <v>91</v>
      </c>
      <c r="G67" s="10">
        <f t="shared" si="1"/>
        <v>660</v>
      </c>
      <c r="H67" s="8">
        <v>220</v>
      </c>
      <c r="I67" s="8">
        <v>65</v>
      </c>
      <c r="J67" s="8">
        <f t="shared" si="0"/>
        <v>42900</v>
      </c>
      <c r="K67" s="8">
        <v>14300</v>
      </c>
      <c r="L67" s="5">
        <v>8</v>
      </c>
      <c r="M67" s="8">
        <v>1144</v>
      </c>
      <c r="N67" s="8">
        <v>15444</v>
      </c>
    </row>
    <row r="68" spans="2:17" s="1" customFormat="1" ht="19.7" customHeight="1" x14ac:dyDescent="0.2">
      <c r="B68" s="5">
        <v>38</v>
      </c>
      <c r="C68" s="6" t="s">
        <v>117</v>
      </c>
      <c r="D68" s="6" t="s">
        <v>118</v>
      </c>
      <c r="E68" s="7" t="s">
        <v>119</v>
      </c>
      <c r="F68" s="6" t="s">
        <v>91</v>
      </c>
      <c r="G68" s="10">
        <f t="shared" si="1"/>
        <v>1971</v>
      </c>
      <c r="H68" s="8">
        <v>657</v>
      </c>
      <c r="I68" s="8">
        <v>120</v>
      </c>
      <c r="J68" s="8">
        <f t="shared" si="0"/>
        <v>236520</v>
      </c>
      <c r="K68" s="8">
        <v>78840</v>
      </c>
      <c r="L68" s="5">
        <v>8</v>
      </c>
      <c r="M68" s="8">
        <v>6307.2</v>
      </c>
      <c r="N68" s="8">
        <v>85147.199999999997</v>
      </c>
    </row>
    <row r="69" spans="2:17" s="1" customFormat="1" ht="55.9" customHeight="1" x14ac:dyDescent="0.2">
      <c r="G69" s="11"/>
      <c r="J69" s="14">
        <f>SUM(J31:J68)</f>
        <v>16961186.191199996</v>
      </c>
    </row>
    <row r="70" spans="2:17" s="1" customFormat="1" ht="21.4" customHeight="1" x14ac:dyDescent="0.2">
      <c r="B70" s="21" t="s">
        <v>120</v>
      </c>
      <c r="C70" s="21"/>
      <c r="D70" s="21"/>
      <c r="E70" s="21"/>
      <c r="F70" s="24">
        <v>5653728.7400000002</v>
      </c>
      <c r="G70" s="24"/>
      <c r="H70" s="24"/>
      <c r="I70" s="24"/>
      <c r="J70" s="24"/>
      <c r="K70" s="24"/>
      <c r="L70" s="24"/>
      <c r="M70" s="24"/>
      <c r="N70" s="24"/>
      <c r="Q70" s="1">
        <f>F70*3</f>
        <v>16961186.219999999</v>
      </c>
    </row>
    <row r="71" spans="2:17" s="1" customFormat="1" ht="21.4" customHeight="1" x14ac:dyDescent="0.2">
      <c r="B71" s="21" t="s">
        <v>121</v>
      </c>
      <c r="C71" s="21"/>
      <c r="D71" s="21"/>
      <c r="E71" s="21"/>
      <c r="F71" s="25">
        <v>6136819.2000000002</v>
      </c>
      <c r="G71" s="25"/>
      <c r="H71" s="25"/>
      <c r="I71" s="25"/>
      <c r="J71" s="25"/>
      <c r="K71" s="25"/>
      <c r="L71" s="25"/>
      <c r="M71" s="25"/>
      <c r="N71" s="25"/>
      <c r="Q71" s="15">
        <f>J69-Q70</f>
        <v>-2.8800003230571747E-2</v>
      </c>
    </row>
    <row r="72" spans="2:17" s="1" customFormat="1" ht="131.65" customHeight="1" x14ac:dyDescent="0.2">
      <c r="G72" s="11"/>
    </row>
    <row r="73" spans="2:17" s="1" customFormat="1" ht="17.649999999999999" customHeight="1" x14ac:dyDescent="0.2">
      <c r="G73" s="11"/>
      <c r="K73" s="20" t="s">
        <v>132</v>
      </c>
      <c r="L73" s="20"/>
    </row>
  </sheetData>
  <mergeCells count="19">
    <mergeCell ref="B4:D4"/>
    <mergeCell ref="B10:D11"/>
    <mergeCell ref="B17:C17"/>
    <mergeCell ref="B19:C19"/>
    <mergeCell ref="B21:C21"/>
    <mergeCell ref="B23:C23"/>
    <mergeCell ref="K2:O2"/>
    <mergeCell ref="K73:L73"/>
    <mergeCell ref="B71:E71"/>
    <mergeCell ref="E14:H14"/>
    <mergeCell ref="E15:H15"/>
    <mergeCell ref="F70:N70"/>
    <mergeCell ref="F71:N71"/>
    <mergeCell ref="B6:D6"/>
    <mergeCell ref="B8:D8"/>
    <mergeCell ref="B70:E70"/>
    <mergeCell ref="H11:N12"/>
    <mergeCell ref="B25:M25"/>
    <mergeCell ref="B28:M28"/>
  </mergeCells>
  <pageMargins left="0.7" right="0.7" top="0.75" bottom="0.75" header="0.3" footer="0.3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2"/>
  <sheetViews>
    <sheetView tabSelected="1" topLeftCell="A36" workbookViewId="0">
      <selection activeCell="J31" sqref="J31"/>
    </sheetView>
  </sheetViews>
  <sheetFormatPr defaultRowHeight="12.75" x14ac:dyDescent="0.2"/>
  <cols>
    <col min="1" max="1" width="0.140625" customWidth="1"/>
    <col min="2" max="2" width="5.7109375" customWidth="1"/>
    <col min="3" max="3" width="21.42578125" customWidth="1"/>
    <col min="4" max="4" width="22.7109375" customWidth="1"/>
    <col min="5" max="5" width="43.85546875" customWidth="1"/>
    <col min="6" max="6" width="6.85546875" customWidth="1"/>
    <col min="7" max="7" width="10.5703125" customWidth="1"/>
    <col min="8" max="8" width="11.140625" customWidth="1"/>
    <col min="9" max="9" width="12.7109375" style="13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>
      <c r="I1" s="11"/>
    </row>
    <row r="2" spans="2:15" s="1" customFormat="1" ht="17.100000000000001" customHeight="1" x14ac:dyDescent="0.2">
      <c r="I2" s="19" t="s">
        <v>137</v>
      </c>
      <c r="J2" s="19"/>
      <c r="K2" s="19"/>
      <c r="L2" s="19"/>
      <c r="M2" s="19"/>
      <c r="N2" s="19"/>
      <c r="O2" s="19"/>
    </row>
    <row r="3" spans="2:15" s="1" customFormat="1" ht="28.7" customHeight="1" x14ac:dyDescent="0.2">
      <c r="I3" s="11"/>
    </row>
    <row r="4" spans="2:15" s="1" customFormat="1" ht="2.65" customHeight="1" x14ac:dyDescent="0.2">
      <c r="B4" s="26"/>
      <c r="C4" s="26"/>
      <c r="D4" s="26"/>
      <c r="I4" s="11"/>
    </row>
    <row r="5" spans="2:15" s="1" customFormat="1" ht="28.7" customHeight="1" x14ac:dyDescent="0.2">
      <c r="I5" s="11"/>
    </row>
    <row r="6" spans="2:15" s="1" customFormat="1" ht="2.65" customHeight="1" x14ac:dyDescent="0.2">
      <c r="B6" s="26"/>
      <c r="C6" s="26"/>
      <c r="D6" s="26"/>
      <c r="I6" s="11"/>
    </row>
    <row r="7" spans="2:15" s="1" customFormat="1" ht="28.7" customHeight="1" x14ac:dyDescent="0.2">
      <c r="I7" s="11"/>
    </row>
    <row r="8" spans="2:15" s="1" customFormat="1" ht="5.25" customHeight="1" x14ac:dyDescent="0.2">
      <c r="B8" s="26"/>
      <c r="C8" s="26"/>
      <c r="D8" s="26"/>
      <c r="I8" s="11"/>
    </row>
    <row r="9" spans="2:15" s="1" customFormat="1" ht="4.3499999999999996" customHeight="1" x14ac:dyDescent="0.2">
      <c r="I9" s="11"/>
    </row>
    <row r="10" spans="2:15" s="1" customFormat="1" ht="6.95" customHeight="1" x14ac:dyDescent="0.2">
      <c r="B10" s="29" t="s">
        <v>122</v>
      </c>
      <c r="C10" s="29"/>
      <c r="D10" s="29"/>
      <c r="I10" s="11"/>
    </row>
    <row r="11" spans="2:15" s="1" customFormat="1" ht="12.2" customHeight="1" x14ac:dyDescent="0.2">
      <c r="B11" s="29"/>
      <c r="C11" s="29"/>
      <c r="D11" s="29"/>
      <c r="H11" s="27"/>
      <c r="I11" s="27"/>
      <c r="J11" s="27"/>
      <c r="K11" s="27"/>
      <c r="L11" s="27"/>
      <c r="M11" s="27"/>
      <c r="N11" s="27"/>
    </row>
    <row r="12" spans="2:15" s="1" customFormat="1" ht="7.9" customHeight="1" x14ac:dyDescent="0.2">
      <c r="H12" s="27"/>
      <c r="I12" s="27"/>
      <c r="J12" s="27"/>
      <c r="K12" s="27"/>
      <c r="L12" s="27"/>
      <c r="M12" s="27"/>
      <c r="N12" s="27"/>
    </row>
    <row r="13" spans="2:15" s="1" customFormat="1" ht="20.25" customHeight="1" x14ac:dyDescent="0.2">
      <c r="I13" s="11"/>
    </row>
    <row r="14" spans="2:15" s="1" customFormat="1" ht="24" customHeight="1" x14ac:dyDescent="0.2">
      <c r="E14" s="22" t="s">
        <v>138</v>
      </c>
      <c r="F14" s="22"/>
      <c r="G14" s="22"/>
      <c r="I14" s="11"/>
    </row>
    <row r="15" spans="2:15" s="1" customFormat="1" ht="43.15" customHeight="1" x14ac:dyDescent="0.2">
      <c r="I15" s="11"/>
    </row>
    <row r="16" spans="2:15" s="1" customFormat="1" ht="20.85" customHeight="1" x14ac:dyDescent="0.2">
      <c r="B16" s="18" t="s">
        <v>126</v>
      </c>
      <c r="C16" s="18"/>
      <c r="I16" s="11"/>
    </row>
    <row r="17" spans="2:13" s="1" customFormat="1" ht="2.65" customHeight="1" x14ac:dyDescent="0.2">
      <c r="I17" s="11"/>
    </row>
    <row r="18" spans="2:13" s="1" customFormat="1" ht="56.25" customHeight="1" x14ac:dyDescent="0.2">
      <c r="B18" s="39" t="s">
        <v>127</v>
      </c>
      <c r="C18" s="39"/>
      <c r="I18" s="11"/>
    </row>
    <row r="19" spans="2:13" s="1" customFormat="1" ht="2.65" customHeight="1" x14ac:dyDescent="0.2">
      <c r="I19" s="11"/>
    </row>
    <row r="20" spans="2:13" s="1" customFormat="1" ht="20.85" customHeight="1" x14ac:dyDescent="0.2">
      <c r="B20" s="18" t="s">
        <v>128</v>
      </c>
      <c r="C20" s="18"/>
      <c r="I20" s="11"/>
    </row>
    <row r="21" spans="2:13" s="1" customFormat="1" ht="2.65" customHeight="1" x14ac:dyDescent="0.2">
      <c r="I21" s="11"/>
    </row>
    <row r="22" spans="2:13" s="1" customFormat="1" ht="65.25" customHeight="1" x14ac:dyDescent="0.2">
      <c r="B22" s="39" t="s">
        <v>129</v>
      </c>
      <c r="C22" s="39"/>
      <c r="I22" s="11"/>
    </row>
    <row r="23" spans="2:13" s="1" customFormat="1" ht="34.700000000000003" customHeight="1" x14ac:dyDescent="0.2">
      <c r="I23" s="11"/>
    </row>
    <row r="24" spans="2:13" s="1" customFormat="1" ht="39" customHeight="1" x14ac:dyDescent="0.2">
      <c r="B24" s="28" t="s">
        <v>153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3" s="1" customFormat="1" ht="2.25" hidden="1" customHeight="1" x14ac:dyDescent="0.2">
      <c r="I25" s="11"/>
    </row>
    <row r="26" spans="2:13" s="1" customFormat="1" ht="57.75" customHeight="1" x14ac:dyDescent="0.2">
      <c r="B26" s="35" t="s">
        <v>139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3" s="1" customFormat="1" ht="28.7" customHeight="1" x14ac:dyDescent="0.2">
      <c r="I27" s="11"/>
    </row>
    <row r="28" spans="2:13" s="1" customFormat="1" ht="3.2" customHeight="1" x14ac:dyDescent="0.2">
      <c r="I28" s="11"/>
    </row>
    <row r="29" spans="2:13" s="1" customFormat="1" ht="5.25" customHeight="1" x14ac:dyDescent="0.2">
      <c r="I29" s="11"/>
    </row>
    <row r="30" spans="2:13" s="1" customFormat="1" ht="45.4" customHeight="1" x14ac:dyDescent="0.2">
      <c r="B30" s="2" t="s">
        <v>0</v>
      </c>
      <c r="C30" s="3" t="s">
        <v>1</v>
      </c>
      <c r="D30" s="4" t="s">
        <v>2</v>
      </c>
      <c r="E30" s="4" t="s">
        <v>3</v>
      </c>
      <c r="F30" s="4" t="s">
        <v>4</v>
      </c>
      <c r="G30" s="16" t="s">
        <v>5</v>
      </c>
      <c r="H30" s="4" t="s">
        <v>6</v>
      </c>
      <c r="I30" s="12" t="s">
        <v>7</v>
      </c>
      <c r="J30" s="4" t="s">
        <v>8</v>
      </c>
      <c r="K30" s="4" t="s">
        <v>9</v>
      </c>
      <c r="L30" s="40" t="s">
        <v>10</v>
      </c>
      <c r="M30" s="40"/>
    </row>
    <row r="31" spans="2:13" s="1" customFormat="1" ht="19.7" customHeight="1" x14ac:dyDescent="0.2">
      <c r="B31" s="5">
        <v>1</v>
      </c>
      <c r="C31" s="6" t="s">
        <v>111</v>
      </c>
      <c r="D31" s="6" t="s">
        <v>112</v>
      </c>
      <c r="E31" s="7" t="s">
        <v>154</v>
      </c>
      <c r="F31" s="6" t="s">
        <v>91</v>
      </c>
      <c r="G31" s="6" t="s">
        <v>155</v>
      </c>
      <c r="H31" s="9"/>
      <c r="I31" s="17"/>
      <c r="J31" s="5">
        <v>8</v>
      </c>
      <c r="K31" s="9"/>
      <c r="L31" s="34"/>
      <c r="M31" s="34"/>
    </row>
    <row r="32" spans="2:13" s="1" customFormat="1" ht="55.9" customHeight="1" x14ac:dyDescent="0.2">
      <c r="I32" s="11"/>
    </row>
    <row r="33" spans="2:14" s="1" customFormat="1" ht="21.4" customHeight="1" x14ac:dyDescent="0.2">
      <c r="B33" s="21" t="s">
        <v>120</v>
      </c>
      <c r="C33" s="21"/>
      <c r="D33" s="21"/>
      <c r="E33" s="21"/>
      <c r="F33" s="30"/>
      <c r="G33" s="30"/>
      <c r="H33" s="30"/>
      <c r="I33" s="30"/>
      <c r="J33" s="30"/>
      <c r="K33" s="30"/>
      <c r="L33" s="30"/>
      <c r="M33" s="30"/>
    </row>
    <row r="34" spans="2:14" s="1" customFormat="1" ht="21.4" customHeight="1" x14ac:dyDescent="0.2">
      <c r="B34" s="21" t="s">
        <v>121</v>
      </c>
      <c r="C34" s="21"/>
      <c r="D34" s="21"/>
      <c r="E34" s="21"/>
      <c r="F34" s="31"/>
      <c r="G34" s="31"/>
      <c r="H34" s="31"/>
      <c r="I34" s="31"/>
      <c r="J34" s="31"/>
      <c r="K34" s="31"/>
      <c r="L34" s="31"/>
      <c r="M34" s="31"/>
    </row>
    <row r="35" spans="2:14" s="1" customFormat="1" ht="11.1" customHeight="1" x14ac:dyDescent="0.2">
      <c r="I35" s="11"/>
    </row>
    <row r="36" spans="2:14" s="1" customFormat="1" ht="61.35" customHeight="1" x14ac:dyDescent="0.2">
      <c r="B36" s="35" t="s">
        <v>140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2:14" s="1" customFormat="1" ht="2.65" customHeight="1" x14ac:dyDescent="0.2">
      <c r="I37" s="11"/>
    </row>
    <row r="38" spans="2:14" s="1" customFormat="1" ht="89.1" customHeight="1" x14ac:dyDescent="0.2">
      <c r="B38" s="35" t="s">
        <v>141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2:14" s="1" customFormat="1" ht="5.25" customHeight="1" x14ac:dyDescent="0.2">
      <c r="I39" s="11"/>
    </row>
    <row r="40" spans="2:14" s="1" customFormat="1" ht="89.1" customHeight="1" x14ac:dyDescent="0.2">
      <c r="B40" s="35" t="s">
        <v>142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2:14" s="1" customFormat="1" ht="5.25" customHeight="1" x14ac:dyDescent="0.2">
      <c r="I41" s="11"/>
    </row>
    <row r="42" spans="2:14" s="1" customFormat="1" ht="37.9" customHeight="1" x14ac:dyDescent="0.2">
      <c r="B42" s="36" t="s">
        <v>133</v>
      </c>
      <c r="C42" s="36"/>
      <c r="D42" s="36"/>
      <c r="E42" s="36"/>
      <c r="F42" s="32" t="s">
        <v>134</v>
      </c>
      <c r="G42" s="32"/>
      <c r="H42" s="32"/>
      <c r="I42" s="32"/>
      <c r="J42" s="32"/>
      <c r="K42" s="32"/>
      <c r="L42" s="32"/>
    </row>
    <row r="43" spans="2:14" s="1" customFormat="1" ht="28.7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2:14" s="1" customFormat="1" ht="28.7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2:14" s="1" customFormat="1" ht="28.7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2:14" s="1" customFormat="1" ht="28.7" customHeigh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2:14" s="1" customFormat="1" ht="2.65" customHeight="1" x14ac:dyDescent="0.2">
      <c r="I47" s="11"/>
    </row>
    <row r="48" spans="2:14" s="1" customFormat="1" ht="158.44999999999999" customHeight="1" x14ac:dyDescent="0.2">
      <c r="B48" s="35" t="s">
        <v>143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2:14" s="1" customFormat="1" ht="2.65" customHeight="1" x14ac:dyDescent="0.2">
      <c r="I49" s="11"/>
    </row>
    <row r="50" spans="2:14" s="1" customFormat="1" ht="33.6" customHeight="1" x14ac:dyDescent="0.2">
      <c r="B50" s="28" t="s">
        <v>144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</row>
    <row r="51" spans="2:14" s="1" customFormat="1" ht="2.65" customHeight="1" x14ac:dyDescent="0.2">
      <c r="I51" s="11"/>
    </row>
    <row r="52" spans="2:14" s="1" customFormat="1" ht="37.9" customHeight="1" x14ac:dyDescent="0.2">
      <c r="B52" s="36" t="s">
        <v>135</v>
      </c>
      <c r="C52" s="36"/>
      <c r="D52" s="36"/>
      <c r="E52" s="36"/>
      <c r="F52" s="37" t="s">
        <v>136</v>
      </c>
      <c r="G52" s="37"/>
      <c r="H52" s="37"/>
      <c r="I52" s="37"/>
      <c r="J52" s="37"/>
      <c r="K52" s="37"/>
      <c r="L52" s="37"/>
    </row>
    <row r="53" spans="2:14" s="1" customFormat="1" ht="28.7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4" s="1" customFormat="1" ht="28.7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2:14" s="1" customFormat="1" ht="28.7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2:14" s="1" customFormat="1" ht="28.7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2:14" s="1" customFormat="1" ht="2.65" customHeight="1" x14ac:dyDescent="0.2">
      <c r="I57" s="11"/>
    </row>
    <row r="58" spans="2:14" s="1" customFormat="1" ht="130.69999999999999" customHeight="1" x14ac:dyDescent="0.2">
      <c r="B58" s="35" t="s">
        <v>145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2:14" s="1" customFormat="1" ht="2.65" customHeight="1" x14ac:dyDescent="0.2">
      <c r="I59" s="11"/>
    </row>
    <row r="60" spans="2:14" s="1" customFormat="1" ht="47.45" customHeight="1" x14ac:dyDescent="0.2">
      <c r="B60" s="35" t="s">
        <v>146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2:14" s="1" customFormat="1" ht="2.65" customHeight="1" x14ac:dyDescent="0.2">
      <c r="I61" s="11"/>
    </row>
    <row r="62" spans="2:14" s="1" customFormat="1" ht="47.45" customHeight="1" x14ac:dyDescent="0.2">
      <c r="B62" s="35" t="s">
        <v>147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2:14" s="1" customFormat="1" ht="2.65" customHeight="1" x14ac:dyDescent="0.2">
      <c r="I63" s="11"/>
    </row>
    <row r="64" spans="2:14" s="1" customFormat="1" ht="33.6" customHeight="1" x14ac:dyDescent="0.2">
      <c r="B64" s="35" t="s">
        <v>148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2:14" s="1" customFormat="1" ht="2.65" customHeight="1" x14ac:dyDescent="0.2">
      <c r="I65" s="11"/>
    </row>
    <row r="66" spans="2:14" s="1" customFormat="1" ht="116.85" customHeight="1" x14ac:dyDescent="0.2">
      <c r="B66" s="35" t="s">
        <v>149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2:14" s="1" customFormat="1" ht="2.65" customHeight="1" x14ac:dyDescent="0.2">
      <c r="I67" s="11"/>
    </row>
    <row r="68" spans="2:14" s="1" customFormat="1" ht="75.2" customHeight="1" x14ac:dyDescent="0.2">
      <c r="B68" s="35" t="s">
        <v>150</v>
      </c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2:14" s="1" customFormat="1" ht="86.85" customHeight="1" x14ac:dyDescent="0.2">
      <c r="I69" s="11"/>
    </row>
    <row r="70" spans="2:14" s="1" customFormat="1" ht="17.649999999999999" customHeight="1" x14ac:dyDescent="0.2">
      <c r="I70" s="20" t="s">
        <v>132</v>
      </c>
      <c r="J70" s="20"/>
    </row>
    <row r="71" spans="2:14" s="1" customFormat="1" ht="145.15" customHeight="1" x14ac:dyDescent="0.2">
      <c r="I71" s="11"/>
    </row>
    <row r="72" spans="2:14" s="1" customFormat="1" ht="81.599999999999994" customHeight="1" x14ac:dyDescent="0.2">
      <c r="B72" s="38" t="s">
        <v>151</v>
      </c>
      <c r="C72" s="38"/>
      <c r="D72" s="38"/>
      <c r="E72" s="38"/>
      <c r="F72" s="38"/>
      <c r="G72" s="38"/>
      <c r="H72" s="38"/>
      <c r="I72" s="38"/>
      <c r="J72" s="38"/>
    </row>
  </sheetData>
  <mergeCells count="52">
    <mergeCell ref="L31:M31"/>
    <mergeCell ref="I70:J70"/>
    <mergeCell ref="I2:O2"/>
    <mergeCell ref="L30:M30"/>
    <mergeCell ref="B4:D4"/>
    <mergeCell ref="B6:D6"/>
    <mergeCell ref="B8:D8"/>
    <mergeCell ref="E14:G14"/>
    <mergeCell ref="H11:N12"/>
    <mergeCell ref="B10:D11"/>
    <mergeCell ref="B66:N66"/>
    <mergeCell ref="B68:N68"/>
    <mergeCell ref="B72:J72"/>
    <mergeCell ref="B16:C16"/>
    <mergeCell ref="B18:C18"/>
    <mergeCell ref="B20:C20"/>
    <mergeCell ref="B22:C22"/>
    <mergeCell ref="B24:L24"/>
    <mergeCell ref="B26:L26"/>
    <mergeCell ref="B33:E33"/>
    <mergeCell ref="B34:E34"/>
    <mergeCell ref="B36:N36"/>
    <mergeCell ref="B38:N38"/>
    <mergeCell ref="B56:E56"/>
    <mergeCell ref="B58:N58"/>
    <mergeCell ref="B60:N60"/>
    <mergeCell ref="B62:N62"/>
    <mergeCell ref="B64:N64"/>
    <mergeCell ref="F56:L56"/>
    <mergeCell ref="B50:N50"/>
    <mergeCell ref="B52:E52"/>
    <mergeCell ref="B53:E53"/>
    <mergeCell ref="B54:E54"/>
    <mergeCell ref="B55:E55"/>
    <mergeCell ref="F52:L52"/>
    <mergeCell ref="F53:L53"/>
    <mergeCell ref="F54:L54"/>
    <mergeCell ref="F55:L55"/>
    <mergeCell ref="B44:E44"/>
    <mergeCell ref="B45:E45"/>
    <mergeCell ref="B46:E46"/>
    <mergeCell ref="B48:N48"/>
    <mergeCell ref="B40:N40"/>
    <mergeCell ref="B42:E42"/>
    <mergeCell ref="B43:E43"/>
    <mergeCell ref="F44:L44"/>
    <mergeCell ref="F45:L45"/>
    <mergeCell ref="F46:L46"/>
    <mergeCell ref="F33:M33"/>
    <mergeCell ref="F34:M34"/>
    <mergeCell ref="F42:L42"/>
    <mergeCell ref="F43:L43"/>
  </mergeCells>
  <pageMargins left="0.7" right="0.7" top="0.75" bottom="0.75" header="0.3" footer="0.3"/>
  <pageSetup paperSize="9" scale="8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</vt:lpstr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Lidia  Bocianowska</cp:lastModifiedBy>
  <cp:lastPrinted>2024-10-18T08:28:44Z</cp:lastPrinted>
  <dcterms:created xsi:type="dcterms:W3CDTF">2024-10-18T07:08:16Z</dcterms:created>
  <dcterms:modified xsi:type="dcterms:W3CDTF">2024-10-21T13:06:00Z</dcterms:modified>
</cp:coreProperties>
</file>