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61bs5ek\"/>
    </mc:Choice>
  </mc:AlternateContent>
  <xr:revisionPtr revIDLastSave="0" documentId="13_ncr:1_{8DE8B5B8-601C-45DD-9564-094C268BA256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2" i="1"/>
  <c r="F91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48" i="1"/>
  <c r="K48" i="1"/>
  <c r="I48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<sst xmlns="http://schemas.openxmlformats.org/spreadsheetml/2006/main" count="263" uniqueCount="172">
  <si>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</si>
  <si>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</si>
  <si>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</si>
  <si>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</si>
  <si>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</si>
  <si>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</si>
  <si>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</si>
  <si>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</si>
  <si>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</si>
  <si>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</si>
  <si>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</si>
  <si>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</si>
  <si>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</si>
  <si>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</si>
  <si>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</si>
  <si>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</si>
  <si>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</si>
  <si>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</si>
  <si>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18</t>
  </si>
  <si>
    <t>PORZ-STOS</t>
  </si>
  <si>
    <t>Wynoszenie i układanie pozostałości w stosy niewymiarowe</t>
  </si>
  <si>
    <t>M3P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</si>
  <si>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</si>
  <si>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</si>
  <si>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</si>
  <si>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</si>
  <si>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</si>
  <si>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</si>
  <si>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</si>
  <si>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47</t>
  </si>
  <si>
    <t>OPR-UC</t>
  </si>
  <si>
    <t>Opryskiwanie upraw opryskiwaczem - ciągnikowym (nie dotyczy szkółek)</t>
  </si>
  <si>
    <t xml:space="preserve"> 48</t>
  </si>
  <si>
    <t>OPR-PSPAL</t>
  </si>
  <si>
    <t>Opryski środkami ochrony roślin opryskiwaczem plecakowym z napędem spalinowym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</si>
  <si>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</si>
  <si>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</si>
  <si>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</si>
  <si>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</si>
  <si>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</si>
  <si>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</si>
  <si>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</si>
  <si>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</si>
  <si>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</si>
  <si>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</si>
  <si>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</si>
  <si>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</si>
  <si>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</si>
  <si>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</si>
  <si>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</si>
  <si>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</si>
  <si>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</si>
  <si>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80</t>
  </si>
  <si>
    <t>WYK-FRECZ</t>
  </si>
  <si>
    <t>Przygotowanie gleby frezem w pasy</t>
  </si>
  <si>
    <t xml:space="preserve"> 89</t>
  </si>
  <si>
    <t>SPUL-BC</t>
  </si>
  <si>
    <t>Spulchnianie gleby w bruzdach pogłębiaczem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</si>
  <si>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</si>
  <si>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</si>
  <si>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</si>
  <si>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</si>
  <si>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</si>
  <si>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</si>
  <si>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</si>
  <si>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</si>
  <si>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</si>
  <si>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</si>
  <si>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</si>
  <si>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</si>
  <si>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</si>
  <si>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</si>
  <si>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</si>
  <si>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</si>
  <si>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</si>
  <si>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</si>
  <si>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</si>
  <si>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</si>
  <si>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</si>
  <si>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</si>
  <si>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</si>
  <si>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</si>
  <si>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</si>
  <si>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</si>
  <si>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</si>
  <si>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</si>
  <si>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</si>
  <si>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</si>
  <si>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</si>
  <si>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</si>
  <si>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</si>
  <si>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</si>
  <si>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</si>
  <si>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</si>
  <si>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</si>
  <si>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</si>
  <si>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</si>
  <si>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</si>
  <si>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</si>
  <si>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</si>
  <si>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</si>
  <si>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</si>
  <si>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</si>
  <si>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</si>
  <si>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</si>
  <si>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</si>
  <si>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163</t>
  </si>
  <si>
    <t>KOR-DRWI</t>
  </si>
  <si>
    <t>Ręczne korowanie drewna wielkowymiarowego iglastego i niszczenie kory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</si>
  <si>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</si>
  <si>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</si>
  <si>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</si>
  <si>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</si>
  <si>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</si>
  <si>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</si>
  <si>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</si>
  <si>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</si>
  <si>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</si>
  <si>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</si>
  <si>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</si>
  <si>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</si>
  <si>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</si>
  <si>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</si>
  <si>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</si>
  <si>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</si>
  <si>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</si>
  <si>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</si>
  <si>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</si>
  <si>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</si>
  <si>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374</t>
  </si>
  <si>
    <t>GODZ RU23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</si>
  <si>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</si>
  <si>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</si>
  <si>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</si>
  <si>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</si>
  <si>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</si>
  <si>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</si>
  <si>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</si>
  <si>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</si>
  <si>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</si>
  <si>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</si>
  <si>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</si>
  <si>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</si>
  <si>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</si>
  <si>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</si>
  <si>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</si>
  <si>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</si>
  <si>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</si>
  <si>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</si>
  <si>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</si>
  <si>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</si>
  <si>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2025''  składamy niniejszym ofertę na pakiet 1/2025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</si>
  <si>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</si>
  <si>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</si>
  <si>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</si>
  <si>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</si>
  <si>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</si>
  <si>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</si>
  <si>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</si>
  <si>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</si>
  <si>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</si>
  <si>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</si>
  <si>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</si>
  <si>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</si>
  <si>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</si>
  <si>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</si>
  <si>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</si>
  <si>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</si>
  <si>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</si>
  <si>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375</t>
  </si>
  <si>
    <t>GODZNOC</t>
  </si>
  <si>
    <t>Prace godzinowe w porze nocnej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</si>
</sst>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5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0"/>
  <sheetViews>
    <sheetView tabSelected="1" topLeftCell="A54" workbookViewId="0">
      <selection activeCell="Q61" sqref="Q6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143</v>
      </c>
      <c r="J2" s="11"/>
      <c r="K2" s="11"/>
      <c r="L2" s="11"/>
      <c r="M2" s="11"/>
      <c r="N2" s="11"/>
      <c r="O2" s="11"/>
    </row>
    <row r="3" spans="2:15" s="1" customFormat="1" ht="28.9" customHeight="1" x14ac:dyDescent="0.2">
      <c r="B3" s="39"/>
      <c r="C3" s="39"/>
      <c r="D3" s="39"/>
      <c r="E3" s="39"/>
    </row>
    <row r="4" spans="2:15" s="1" customFormat="1" ht="2.65" customHeight="1" x14ac:dyDescent="0.2">
      <c r="B4" s="13"/>
      <c r="C4" s="13"/>
      <c r="D4" s="13"/>
    </row>
    <row r="5" spans="2:15" s="1" customFormat="1" ht="28.9" customHeight="1" x14ac:dyDescent="0.2">
      <c r="B5" s="39"/>
      <c r="C5" s="39"/>
      <c r="D5" s="39"/>
      <c r="E5" s="39"/>
    </row>
    <row r="6" spans="2:15" s="1" customFormat="1" ht="2.65" customHeight="1" x14ac:dyDescent="0.2">
      <c r="B6" s="13"/>
      <c r="C6" s="13"/>
      <c r="D6" s="13"/>
    </row>
    <row r="7" spans="2:15" s="1" customFormat="1" ht="28.9" customHeight="1" x14ac:dyDescent="0.2">
      <c r="B7" s="39"/>
      <c r="C7" s="39"/>
      <c r="D7" s="39"/>
      <c r="E7" s="39"/>
    </row>
    <row r="8" spans="2:15" s="1" customFormat="1" ht="5.25" customHeight="1" x14ac:dyDescent="0.2">
      <c r="B8" s="13"/>
      <c r="C8" s="13"/>
      <c r="D8" s="13"/>
    </row>
    <row r="9" spans="2:15" s="1" customFormat="1" ht="4.1500000000000004" customHeight="1" x14ac:dyDescent="0.2"/>
    <row r="10" spans="2:15" s="1" customFormat="1" ht="6.95" customHeight="1" x14ac:dyDescent="0.2">
      <c r="B10" s="21" t="s">
        <v>144</v>
      </c>
      <c r="C10" s="21"/>
      <c r="D10" s="21"/>
    </row>
    <row r="11" spans="2:15" s="1" customFormat="1" ht="12.4" customHeight="1" x14ac:dyDescent="0.2">
      <c r="B11" s="21"/>
      <c r="C11" s="21"/>
      <c r="D11" s="21"/>
      <c r="G11" s="40" t="s">
        <v>145</v>
      </c>
      <c r="H11" s="40"/>
      <c r="I11" s="40"/>
      <c r="J11" s="40"/>
      <c r="K11" s="40"/>
      <c r="L11" s="40"/>
      <c r="M11" s="40"/>
      <c r="N11" s="40"/>
    </row>
    <row r="12" spans="2:15" s="1" customFormat="1" ht="7.9" customHeight="1" x14ac:dyDescent="0.2">
      <c r="G12" s="40"/>
      <c r="H12" s="40"/>
      <c r="I12" s="40"/>
      <c r="J12" s="40"/>
      <c r="K12" s="40"/>
      <c r="L12" s="40"/>
      <c r="M12" s="40"/>
      <c r="N12" s="40"/>
    </row>
    <row r="13" spans="2:15" s="1" customFormat="1" ht="20.25" customHeight="1" x14ac:dyDescent="0.2"/>
    <row r="14" spans="2:15" s="1" customFormat="1" ht="24" customHeight="1" x14ac:dyDescent="0.2">
      <c r="E14" s="17" t="s">
        <v>146</v>
      </c>
      <c r="F14" s="17"/>
      <c r="G14" s="17"/>
    </row>
    <row r="15" spans="2:15" s="1" customFormat="1" ht="43.15" customHeight="1" x14ac:dyDescent="0.2"/>
    <row r="16" spans="2:15" s="1" customFormat="1" ht="20.65" customHeight="1" x14ac:dyDescent="0.2">
      <c r="B16" s="14" t="s">
        <v>147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65" customHeight="1" x14ac:dyDescent="0.2">
      <c r="B18" s="14" t="s">
        <v>148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65" customHeight="1" x14ac:dyDescent="0.2">
      <c r="B20" s="14" t="s">
        <v>149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65" customHeight="1" x14ac:dyDescent="0.2">
      <c r="B22" s="14" t="s">
        <v>150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9" t="s">
        <v>151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32" t="str">
        <f xml:space="preserve"> "1.  Za wykonanie przedmiotu zamówienia w tym Pakiecie oferujemy następujące wynagrodzenie brutto: " &amp; TEXT(F92,"#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152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1096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4" t="s">
        <v>153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107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9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348</v>
      </c>
      <c r="H38" s="24">
        <v>0</v>
      </c>
      <c r="I38" s="22">
        <f>ROUND(G38* H38,2)</f>
        <v>0</v>
      </c>
      <c r="J38" s="5">
        <v>8</v>
      </c>
      <c r="K38" s="22">
        <f>ROUND(I38* J38/100,2)</f>
        <v>0</v>
      </c>
      <c r="L38" s="23">
        <f>ROUND(I38+ K38,2)</f>
        <v>0</v>
      </c>
      <c r="M38" s="9"/>
    </row>
    <row r="39" spans="2:13" s="1" customFormat="1" ht="3.2" customHeight="1" x14ac:dyDescent="0.2"/>
    <row r="40" spans="2:13" s="1" customFormat="1" ht="18.2" customHeight="1" x14ac:dyDescent="0.2">
      <c r="B40" s="14" t="s">
        <v>154</v>
      </c>
      <c r="C40" s="14"/>
      <c r="D40" s="14"/>
      <c r="E40" s="14"/>
      <c r="F40" s="14"/>
      <c r="G40" s="14"/>
      <c r="H40" s="14"/>
      <c r="I40" s="14"/>
      <c r="J40" s="14"/>
      <c r="K40" s="14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2" t="s">
        <v>10</v>
      </c>
      <c r="M42" s="12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275</v>
      </c>
      <c r="H43" s="24">
        <v>0</v>
      </c>
      <c r="I43" s="22">
        <f>ROUND(G43* H43,2)</f>
        <v>0</v>
      </c>
      <c r="J43" s="5">
        <v>8</v>
      </c>
      <c r="K43" s="22">
        <f>ROUND(I43* J43/100,2)</f>
        <v>0</v>
      </c>
      <c r="L43" s="23">
        <f>ROUND(I43+ K43,2)</f>
        <v>0</v>
      </c>
      <c r="M43" s="9"/>
    </row>
    <row r="44" spans="2:13" s="1" customFormat="1" ht="3.2" customHeight="1" x14ac:dyDescent="0.2"/>
    <row r="45" spans="2:13" s="1" customFormat="1" ht="18.2" customHeight="1" x14ac:dyDescent="0.2">
      <c r="B45" s="14" t="s">
        <v>155</v>
      </c>
      <c r="C45" s="14"/>
      <c r="D45" s="14"/>
      <c r="E45" s="14"/>
      <c r="F45" s="14"/>
      <c r="G45" s="14"/>
      <c r="H45" s="14"/>
      <c r="I45" s="14"/>
      <c r="J45" s="14"/>
      <c r="K45" s="14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2" t="s">
        <v>10</v>
      </c>
      <c r="M47" s="12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430</v>
      </c>
      <c r="H48" s="24">
        <v>0</v>
      </c>
      <c r="I48" s="22">
        <f>ROUND(G48* H48,2)</f>
        <v>0</v>
      </c>
      <c r="J48" s="5">
        <v>8</v>
      </c>
      <c r="K48" s="22">
        <f>ROUND(I48* J48/100,2)</f>
        <v>0</v>
      </c>
      <c r="L48" s="23">
        <f>ROUND(I48+ K48,2)</f>
        <v>0</v>
      </c>
      <c r="M48" s="9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2" t="s">
        <v>10</v>
      </c>
      <c r="M50" s="12"/>
    </row>
    <row r="51" spans="2:13" s="1" customFormat="1" ht="28.9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6</v>
      </c>
      <c r="H51" s="24">
        <v>0</v>
      </c>
      <c r="I51" s="22">
        <f>ROUND(G51* H51,2)</f>
        <v>0</v>
      </c>
      <c r="J51" s="5">
        <v>8</v>
      </c>
      <c r="K51" s="22">
        <f>ROUND(I51* J51/100,2)</f>
        <v>0</v>
      </c>
      <c r="L51" s="23">
        <f>ROUND(I51+ K51,2)</f>
        <v>0</v>
      </c>
      <c r="M51" s="9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22.71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9"/>
    </row>
    <row r="53" spans="2:13" s="1" customFormat="1" ht="28.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2.39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9"/>
    </row>
    <row r="54" spans="2:13" s="1" customFormat="1" ht="28.9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2.39</v>
      </c>
      <c r="H54" s="24">
        <v>0</v>
      </c>
      <c r="I54" s="22">
        <f>ROUND(G54* H54,2)</f>
        <v>0</v>
      </c>
      <c r="J54" s="5">
        <v>8</v>
      </c>
      <c r="K54" s="22">
        <f>ROUND(I54* J54/100,2)</f>
        <v>0</v>
      </c>
      <c r="L54" s="23">
        <f>ROUND(I54+ K54,2)</f>
        <v>0</v>
      </c>
      <c r="M54" s="9"/>
    </row>
    <row r="55" spans="2:13" s="1" customFormat="1" ht="28.9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25</v>
      </c>
      <c r="G55" s="8">
        <v>13.94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9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38</v>
      </c>
      <c r="G56" s="8">
        <v>6.4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9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38</v>
      </c>
      <c r="G57" s="8">
        <v>6.4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9"/>
    </row>
    <row r="58" spans="2:13" s="1" customFormat="1" ht="28.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45</v>
      </c>
      <c r="G58" s="8">
        <v>41.4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9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45</v>
      </c>
      <c r="G59" s="8">
        <v>11.12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9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45</v>
      </c>
      <c r="G60" s="8">
        <v>6.09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9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45</v>
      </c>
      <c r="G61" s="8">
        <v>10.41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9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45</v>
      </c>
      <c r="G62" s="8">
        <v>52.52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9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38</v>
      </c>
      <c r="G63" s="8">
        <v>52.83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9"/>
    </row>
    <row r="64" spans="2:13" s="1" customFormat="1" ht="28.9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38</v>
      </c>
      <c r="G64" s="8">
        <v>3.71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9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38</v>
      </c>
      <c r="G65" s="8">
        <v>26.86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9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38</v>
      </c>
      <c r="G66" s="8">
        <v>83.25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9"/>
    </row>
    <row r="67" spans="2:13" s="1" customFormat="1" ht="28.9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25</v>
      </c>
      <c r="G67" s="8">
        <v>4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9"/>
    </row>
    <row r="68" spans="2:13" s="1" customFormat="1" ht="28.9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25</v>
      </c>
      <c r="G68" s="8">
        <v>27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9"/>
    </row>
    <row r="69" spans="2:13" s="1" customFormat="1" ht="28.9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25</v>
      </c>
      <c r="G69" s="8">
        <v>11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9"/>
    </row>
    <row r="70" spans="2:13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25</v>
      </c>
      <c r="G70" s="8">
        <v>11.37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9"/>
    </row>
    <row r="71" spans="2:13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25</v>
      </c>
      <c r="G71" s="8">
        <v>1.74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9"/>
    </row>
    <row r="72" spans="2:13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25</v>
      </c>
      <c r="G72" s="8">
        <v>5.05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9"/>
    </row>
    <row r="73" spans="2:13" s="1" customFormat="1" ht="28.9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25</v>
      </c>
      <c r="G73" s="8">
        <v>36.200000000000003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9"/>
    </row>
    <row r="74" spans="2:13" s="1" customFormat="1" ht="19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94</v>
      </c>
      <c r="G74" s="8">
        <v>39.619999999999997</v>
      </c>
      <c r="H74" s="24">
        <v>0</v>
      </c>
      <c r="I74" s="22">
        <f>ROUND(G74* H74,2)</f>
        <v>0</v>
      </c>
      <c r="J74" s="5">
        <v>23</v>
      </c>
      <c r="K74" s="22">
        <f>ROUND(I74* J74/100,2)</f>
        <v>0</v>
      </c>
      <c r="L74" s="23">
        <f>ROUND(I74+ K74,2)</f>
        <v>0</v>
      </c>
      <c r="M74" s="9"/>
    </row>
    <row r="75" spans="2:13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94</v>
      </c>
      <c r="G75" s="8">
        <v>51.59</v>
      </c>
      <c r="H75" s="24">
        <v>0</v>
      </c>
      <c r="I75" s="22">
        <f>ROUND(G75* H75,2)</f>
        <v>0</v>
      </c>
      <c r="J75" s="5">
        <v>23</v>
      </c>
      <c r="K75" s="22">
        <f>ROUND(I75* J75/100,2)</f>
        <v>0</v>
      </c>
      <c r="L75" s="23">
        <f>ROUND(I75+ K75,2)</f>
        <v>0</v>
      </c>
      <c r="M75" s="9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101</v>
      </c>
      <c r="G76" s="8">
        <v>112.49</v>
      </c>
      <c r="H76" s="24">
        <v>0</v>
      </c>
      <c r="I76" s="22">
        <f>ROUND(G76* H76,2)</f>
        <v>0</v>
      </c>
      <c r="J76" s="5">
        <v>23</v>
      </c>
      <c r="K76" s="22">
        <f>ROUND(I76* J76/100,2)</f>
        <v>0</v>
      </c>
      <c r="L76" s="23">
        <f>ROUND(I76+ K76,2)</f>
        <v>0</v>
      </c>
      <c r="M76" s="9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105</v>
      </c>
      <c r="G77" s="8">
        <v>5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9"/>
    </row>
    <row r="78" spans="2:13" s="1" customFormat="1" ht="28.9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14</v>
      </c>
      <c r="G78" s="8">
        <v>60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9"/>
    </row>
    <row r="79" spans="2:13" s="1" customFormat="1" ht="28.9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105</v>
      </c>
      <c r="G79" s="8">
        <v>65</v>
      </c>
      <c r="H79" s="24">
        <v>0</v>
      </c>
      <c r="I79" s="22">
        <f>ROUND(G79* H79,2)</f>
        <v>0</v>
      </c>
      <c r="J79" s="5">
        <v>8</v>
      </c>
      <c r="K79" s="22">
        <f>ROUND(I79* J79/100,2)</f>
        <v>0</v>
      </c>
      <c r="L79" s="23">
        <f>ROUND(I79+ K79,2)</f>
        <v>0</v>
      </c>
      <c r="M79" s="9"/>
    </row>
    <row r="80" spans="2:13" s="1" customFormat="1" ht="28.9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105</v>
      </c>
      <c r="G80" s="8">
        <v>32</v>
      </c>
      <c r="H80" s="24">
        <v>0</v>
      </c>
      <c r="I80" s="22">
        <f>ROUND(G80* H80,2)</f>
        <v>0</v>
      </c>
      <c r="J80" s="5">
        <v>8</v>
      </c>
      <c r="K80" s="22">
        <f>ROUND(I80* J80/100,2)</f>
        <v>0</v>
      </c>
      <c r="L80" s="23">
        <f>ROUND(I80+ K80,2)</f>
        <v>0</v>
      </c>
      <c r="M80" s="9"/>
    </row>
    <row r="81" spans="2:14" s="1" customFormat="1" ht="19.7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105</v>
      </c>
      <c r="G81" s="8">
        <v>691</v>
      </c>
      <c r="H81" s="24">
        <v>0</v>
      </c>
      <c r="I81" s="22">
        <f>ROUND(G81* H81,2)</f>
        <v>0</v>
      </c>
      <c r="J81" s="5">
        <v>8</v>
      </c>
      <c r="K81" s="22">
        <f>ROUND(I81* J81/100,2)</f>
        <v>0</v>
      </c>
      <c r="L81" s="23">
        <f>ROUND(I81+ K81,2)</f>
        <v>0</v>
      </c>
      <c r="M81" s="9"/>
    </row>
    <row r="82" spans="2:14" s="1" customFormat="1" ht="19.7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25</v>
      </c>
      <c r="G82" s="8">
        <v>5.25</v>
      </c>
      <c r="H82" s="24">
        <v>0</v>
      </c>
      <c r="I82" s="22">
        <f>ROUND(G82* H82,2)</f>
        <v>0</v>
      </c>
      <c r="J82" s="5">
        <v>8</v>
      </c>
      <c r="K82" s="22">
        <f>ROUND(I82* J82/100,2)</f>
        <v>0</v>
      </c>
      <c r="L82" s="23">
        <f>ROUND(I82+ K82,2)</f>
        <v>0</v>
      </c>
      <c r="M82" s="9"/>
    </row>
    <row r="83" spans="2:14" s="1" customFormat="1" ht="19.7" customHeight="1" x14ac:dyDescent="0.2">
      <c r="B83" s="5">
        <v>38</v>
      </c>
      <c r="C83" s="6" t="s">
        <v>121</v>
      </c>
      <c r="D83" s="6" t="s">
        <v>122</v>
      </c>
      <c r="E83" s="7" t="s">
        <v>123</v>
      </c>
      <c r="F83" s="6" t="s">
        <v>101</v>
      </c>
      <c r="G83" s="8">
        <v>561.9</v>
      </c>
      <c r="H83" s="24">
        <v>0</v>
      </c>
      <c r="I83" s="22">
        <f>ROUND(G83* H83,2)</f>
        <v>0</v>
      </c>
      <c r="J83" s="5">
        <v>8</v>
      </c>
      <c r="K83" s="22">
        <f>ROUND(I83* J83/100,2)</f>
        <v>0</v>
      </c>
      <c r="L83" s="23">
        <f>ROUND(I83+ K83,2)</f>
        <v>0</v>
      </c>
      <c r="M83" s="9"/>
    </row>
    <row r="84" spans="2:14" s="1" customFormat="1" ht="19.7" customHeight="1" x14ac:dyDescent="0.2">
      <c r="B84" s="5">
        <v>39</v>
      </c>
      <c r="C84" s="6" t="s">
        <v>124</v>
      </c>
      <c r="D84" s="6" t="s">
        <v>125</v>
      </c>
      <c r="E84" s="7" t="s">
        <v>123</v>
      </c>
      <c r="F84" s="6" t="s">
        <v>101</v>
      </c>
      <c r="G84" s="8">
        <v>425.2</v>
      </c>
      <c r="H84" s="24">
        <v>0</v>
      </c>
      <c r="I84" s="22">
        <f>ROUND(G84* H84,2)</f>
        <v>0</v>
      </c>
      <c r="J84" s="5">
        <v>23</v>
      </c>
      <c r="K84" s="22">
        <f>ROUND(I84* J84/100,2)</f>
        <v>0</v>
      </c>
      <c r="L84" s="23">
        <f>ROUND(I84+ K84,2)</f>
        <v>0</v>
      </c>
      <c r="M84" s="9"/>
    </row>
    <row r="85" spans="2:14" s="1" customFormat="1" ht="19.7" customHeight="1" x14ac:dyDescent="0.2">
      <c r="B85" s="5">
        <v>40</v>
      </c>
      <c r="C85" s="6" t="s">
        <v>126</v>
      </c>
      <c r="D85" s="6" t="s">
        <v>127</v>
      </c>
      <c r="E85" s="7" t="s">
        <v>128</v>
      </c>
      <c r="F85" s="6" t="s">
        <v>101</v>
      </c>
      <c r="G85" s="8">
        <v>78</v>
      </c>
      <c r="H85" s="24">
        <v>0</v>
      </c>
      <c r="I85" s="22">
        <f>ROUND(G85* H85,2)</f>
        <v>0</v>
      </c>
      <c r="J85" s="5">
        <v>8</v>
      </c>
      <c r="K85" s="22">
        <f>ROUND(I85* J85/100,2)</f>
        <v>0</v>
      </c>
      <c r="L85" s="23">
        <f>ROUND(I85+ K85,2)</f>
        <v>0</v>
      </c>
      <c r="M85" s="9"/>
    </row>
    <row r="86" spans="2:14" s="1" customFormat="1" ht="19.7" customHeight="1" x14ac:dyDescent="0.2">
      <c r="B86" s="5">
        <v>41</v>
      </c>
      <c r="C86" s="6" t="s">
        <v>129</v>
      </c>
      <c r="D86" s="6" t="s">
        <v>130</v>
      </c>
      <c r="E86" s="7" t="s">
        <v>131</v>
      </c>
      <c r="F86" s="6" t="s">
        <v>101</v>
      </c>
      <c r="G86" s="8">
        <v>77.41</v>
      </c>
      <c r="H86" s="24">
        <v>0</v>
      </c>
      <c r="I86" s="22">
        <f>ROUND(G86* H86,2)</f>
        <v>0</v>
      </c>
      <c r="J86" s="5">
        <v>23</v>
      </c>
      <c r="K86" s="22">
        <f>ROUND(I86* J86/100,2)</f>
        <v>0</v>
      </c>
      <c r="L86" s="23">
        <f>ROUND(I86+ K86,2)</f>
        <v>0</v>
      </c>
      <c r="M86" s="9"/>
    </row>
    <row r="87" spans="2:14" s="1" customFormat="1" ht="19.7" customHeight="1" x14ac:dyDescent="0.2">
      <c r="B87" s="5">
        <v>42</v>
      </c>
      <c r="C87" s="6" t="s">
        <v>169</v>
      </c>
      <c r="D87" s="6" t="s">
        <v>170</v>
      </c>
      <c r="E87" s="7" t="s">
        <v>171</v>
      </c>
      <c r="F87" s="6" t="s">
        <v>101</v>
      </c>
      <c r="G87" s="8">
        <v>16</v>
      </c>
      <c r="H87" s="24">
        <v>0</v>
      </c>
      <c r="I87" s="22">
        <f>ROUND(G87* H87,2)</f>
        <v>0</v>
      </c>
      <c r="J87" s="5">
        <v>8</v>
      </c>
      <c r="K87" s="22">
        <f>ROUND(I87* J87/100,2)</f>
        <v>0</v>
      </c>
      <c r="L87" s="25">
        <f>ROUND(I87+ K87,2)</f>
        <v>0</v>
      </c>
      <c r="M87" s="10"/>
    </row>
    <row r="88" spans="2:14" s="1" customFormat="1" ht="19.7" customHeight="1" x14ac:dyDescent="0.2">
      <c r="B88" s="5">
        <v>43</v>
      </c>
      <c r="C88" s="6" t="s">
        <v>132</v>
      </c>
      <c r="D88" s="6" t="s">
        <v>133</v>
      </c>
      <c r="E88" s="7" t="s">
        <v>134</v>
      </c>
      <c r="F88" s="6" t="s">
        <v>101</v>
      </c>
      <c r="G88" s="8">
        <v>162</v>
      </c>
      <c r="H88" s="24">
        <v>0</v>
      </c>
      <c r="I88" s="22">
        <f>ROUND(G88* H88,2)</f>
        <v>0</v>
      </c>
      <c r="J88" s="5">
        <v>8</v>
      </c>
      <c r="K88" s="22">
        <f>ROUND(I88* J88/100,2)</f>
        <v>0</v>
      </c>
      <c r="L88" s="23">
        <f>ROUND(I88+ K88,2)</f>
        <v>0</v>
      </c>
      <c r="M88" s="9"/>
    </row>
    <row r="89" spans="2:14" s="1" customFormat="1" ht="19.7" customHeight="1" x14ac:dyDescent="0.2">
      <c r="B89" s="5">
        <v>44</v>
      </c>
      <c r="C89" s="6" t="s">
        <v>135</v>
      </c>
      <c r="D89" s="6" t="s">
        <v>136</v>
      </c>
      <c r="E89" s="7" t="s">
        <v>134</v>
      </c>
      <c r="F89" s="6" t="s">
        <v>101</v>
      </c>
      <c r="G89" s="8">
        <v>43</v>
      </c>
      <c r="H89" s="24">
        <v>0</v>
      </c>
      <c r="I89" s="22">
        <f>ROUND(G89* H89,2)</f>
        <v>0</v>
      </c>
      <c r="J89" s="5">
        <v>23</v>
      </c>
      <c r="K89" s="22">
        <f>ROUND(I89* J89/100,2)</f>
        <v>0</v>
      </c>
      <c r="L89" s="23">
        <f>ROUND(I89+ K89,2)</f>
        <v>0</v>
      </c>
      <c r="M89" s="9"/>
    </row>
    <row r="90" spans="2:14" s="1" customFormat="1" ht="55.9" customHeight="1" x14ac:dyDescent="0.2"/>
    <row r="91" spans="2:14" s="1" customFormat="1" ht="21.4" customHeight="1" x14ac:dyDescent="0.2">
      <c r="B91" s="15" t="s">
        <v>137</v>
      </c>
      <c r="C91" s="15"/>
      <c r="D91" s="15"/>
      <c r="E91" s="15"/>
      <c r="F91" s="26">
        <f>ROUND(I32+I37+I38+I43+I48+I51+I52+I53+I54+I55+I56+I57+I58+I59+I60+I61+I62+I63+I64+I65+I66+I67+I68+I69+I70+I71+I72+I73+I74+I75+I76+I77+I78+I79+I80+I81+I82+I83+I84+I85+I86+I87+I88+I89,2)</f>
        <v>0</v>
      </c>
      <c r="G91" s="27"/>
      <c r="H91" s="27"/>
      <c r="I91" s="27"/>
      <c r="J91" s="27"/>
      <c r="K91" s="27"/>
      <c r="L91" s="27"/>
      <c r="M91" s="28"/>
    </row>
    <row r="92" spans="2:14" s="1" customFormat="1" ht="21.4" customHeight="1" x14ac:dyDescent="0.2">
      <c r="B92" s="15" t="s">
        <v>138</v>
      </c>
      <c r="C92" s="15"/>
      <c r="D92" s="15"/>
      <c r="E92" s="15"/>
      <c r="F92" s="29">
        <f>ROUND(L32+L37+L38+L43+L48+L51+L52+L53+L54+L55+L56+L57+L58+L59+L60+L61+L62+L63+L64+L65+L66+L67+L68+L69+L70+L71+L72+L73+L74+L75+L76+L77+L78+L79+L80+L81+L82+L83+L84+L85+L86+L87+L88+L89,2)</f>
        <v>0</v>
      </c>
      <c r="G92" s="30"/>
      <c r="H92" s="30"/>
      <c r="I92" s="30"/>
      <c r="J92" s="30"/>
      <c r="K92" s="30"/>
      <c r="L92" s="30"/>
      <c r="M92" s="31"/>
    </row>
    <row r="93" spans="2:14" s="1" customFormat="1" ht="11.1" customHeight="1" x14ac:dyDescent="0.2"/>
    <row r="94" spans="2:14" s="1" customFormat="1" ht="80.099999999999994" customHeight="1" x14ac:dyDescent="0.2">
      <c r="B94" s="33" t="s">
        <v>156</v>
      </c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</row>
    <row r="95" spans="2:14" s="1" customFormat="1" ht="2.65" customHeight="1" x14ac:dyDescent="0.2"/>
    <row r="96" spans="2:14" s="1" customFormat="1" ht="110.1" customHeight="1" x14ac:dyDescent="0.2">
      <c r="B96" s="33" t="s">
        <v>157</v>
      </c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</row>
    <row r="97" spans="2:14" s="1" customFormat="1" ht="5.25" customHeight="1" x14ac:dyDescent="0.2"/>
    <row r="98" spans="2:14" s="1" customFormat="1" ht="110.1" customHeight="1" x14ac:dyDescent="0.2">
      <c r="B98" s="16" t="s">
        <v>158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</row>
    <row r="99" spans="2:14" s="1" customFormat="1" ht="5.25" customHeight="1" x14ac:dyDescent="0.2"/>
    <row r="100" spans="2:14" s="1" customFormat="1" ht="37.9" customHeight="1" x14ac:dyDescent="0.2">
      <c r="B100" s="34" t="s">
        <v>139</v>
      </c>
      <c r="C100" s="34"/>
      <c r="D100" s="34"/>
      <c r="E100" s="34"/>
      <c r="F100" s="36" t="s">
        <v>140</v>
      </c>
      <c r="G100" s="36"/>
      <c r="H100" s="36"/>
      <c r="I100" s="36"/>
      <c r="J100" s="36"/>
      <c r="K100" s="36"/>
      <c r="L100" s="36"/>
    </row>
    <row r="101" spans="2:14" s="1" customFormat="1" ht="28.9" customHeight="1" x14ac:dyDescent="0.2"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</row>
    <row r="102" spans="2:14" s="1" customFormat="1" ht="28.9" customHeight="1" x14ac:dyDescent="0.2"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</row>
    <row r="103" spans="2:14" s="1" customFormat="1" ht="28.9" customHeight="1" x14ac:dyDescent="0.2"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</row>
    <row r="104" spans="2:14" s="1" customFormat="1" ht="28.9" customHeight="1" x14ac:dyDescent="0.2"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</row>
    <row r="105" spans="2:14" s="1" customFormat="1" ht="2.65" customHeight="1" x14ac:dyDescent="0.2"/>
    <row r="106" spans="2:14" s="1" customFormat="1" ht="203.1" customHeight="1" x14ac:dyDescent="0.2">
      <c r="B106" s="33" t="s">
        <v>159</v>
      </c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</row>
    <row r="107" spans="2:14" s="1" customFormat="1" ht="2.65" customHeight="1" x14ac:dyDescent="0.2"/>
    <row r="108" spans="2:14" s="1" customFormat="1" ht="36.950000000000003" customHeight="1" x14ac:dyDescent="0.2">
      <c r="B108" s="37" t="s">
        <v>160</v>
      </c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</row>
    <row r="109" spans="2:14" s="1" customFormat="1" ht="2.65" customHeight="1" x14ac:dyDescent="0.2"/>
    <row r="110" spans="2:14" s="1" customFormat="1" ht="37.9" customHeight="1" x14ac:dyDescent="0.2">
      <c r="B110" s="34" t="s">
        <v>141</v>
      </c>
      <c r="C110" s="34"/>
      <c r="D110" s="34"/>
      <c r="E110" s="34"/>
      <c r="F110" s="38" t="s">
        <v>142</v>
      </c>
      <c r="G110" s="38"/>
      <c r="H110" s="38"/>
      <c r="I110" s="38"/>
      <c r="J110" s="38"/>
      <c r="K110" s="38"/>
      <c r="L110" s="38"/>
    </row>
    <row r="111" spans="2:14" s="1" customFormat="1" ht="28.9" customHeight="1" x14ac:dyDescent="0.2"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</row>
    <row r="112" spans="2:14" s="1" customFormat="1" ht="28.9" customHeight="1" x14ac:dyDescent="0.2"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</row>
    <row r="113" spans="2:14" s="1" customFormat="1" ht="28.9" customHeight="1" x14ac:dyDescent="0.2"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</row>
    <row r="114" spans="2:14" s="1" customFormat="1" ht="28.9" customHeight="1" x14ac:dyDescent="0.2"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</row>
    <row r="115" spans="2:14" s="1" customFormat="1" ht="2.65" customHeight="1" x14ac:dyDescent="0.2"/>
    <row r="116" spans="2:14" s="1" customFormat="1" ht="159.94999999999999" customHeight="1" x14ac:dyDescent="0.2">
      <c r="B116" s="33" t="s">
        <v>161</v>
      </c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</row>
    <row r="117" spans="2:14" s="1" customFormat="1" ht="2.65" customHeight="1" x14ac:dyDescent="0.2"/>
    <row r="118" spans="2:14" s="1" customFormat="1" ht="54.95" customHeight="1" x14ac:dyDescent="0.2">
      <c r="B118" s="33" t="s">
        <v>162</v>
      </c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</row>
    <row r="119" spans="2:14" s="1" customFormat="1" ht="2.65" customHeight="1" x14ac:dyDescent="0.2"/>
    <row r="120" spans="2:14" s="1" customFormat="1" ht="60" customHeight="1" x14ac:dyDescent="0.2">
      <c r="B120" s="16" t="s">
        <v>163</v>
      </c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</row>
    <row r="121" spans="2:14" s="1" customFormat="1" ht="2.65" customHeight="1" x14ac:dyDescent="0.2"/>
    <row r="122" spans="2:14" s="1" customFormat="1" ht="48" customHeight="1" x14ac:dyDescent="0.2">
      <c r="B122" s="16" t="s">
        <v>164</v>
      </c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</row>
    <row r="123" spans="2:14" s="1" customFormat="1" ht="2.65" customHeight="1" x14ac:dyDescent="0.2"/>
    <row r="124" spans="2:14" s="1" customFormat="1" ht="125.1" customHeight="1" x14ac:dyDescent="0.2">
      <c r="B124" s="33" t="s">
        <v>165</v>
      </c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</row>
    <row r="125" spans="2:14" s="1" customFormat="1" ht="2.65" customHeight="1" x14ac:dyDescent="0.2"/>
    <row r="126" spans="2:14" s="1" customFormat="1" ht="84.95" customHeight="1" x14ac:dyDescent="0.2">
      <c r="B126" s="33" t="s">
        <v>166</v>
      </c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</row>
    <row r="127" spans="2:14" s="1" customFormat="1" ht="86.85" customHeight="1" x14ac:dyDescent="0.2"/>
    <row r="128" spans="2:14" s="1" customFormat="1" ht="17.649999999999999" customHeight="1" x14ac:dyDescent="0.2">
      <c r="I128" s="20" t="s">
        <v>167</v>
      </c>
      <c r="J128" s="20"/>
    </row>
    <row r="129" spans="2:10" s="1" customFormat="1" ht="145.15" customHeight="1" x14ac:dyDescent="0.2"/>
    <row r="130" spans="2:10" s="1" customFormat="1" ht="81.599999999999994" customHeight="1" x14ac:dyDescent="0.2">
      <c r="B130" s="18" t="s">
        <v>168</v>
      </c>
      <c r="C130" s="18"/>
      <c r="D130" s="18"/>
      <c r="E130" s="18"/>
      <c r="F130" s="18"/>
      <c r="G130" s="18"/>
      <c r="H130" s="18"/>
      <c r="I130" s="18"/>
      <c r="J130" s="18"/>
    </row>
  </sheetData>
  <mergeCells count="106">
    <mergeCell ref="B10:D11"/>
    <mergeCell ref="B101:E101"/>
    <mergeCell ref="B102:E102"/>
    <mergeCell ref="B103:E103"/>
    <mergeCell ref="B104:E104"/>
    <mergeCell ref="B106:N106"/>
    <mergeCell ref="B108:N108"/>
    <mergeCell ref="B110:E110"/>
    <mergeCell ref="B111:E11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B112:E112"/>
    <mergeCell ref="B113:E113"/>
    <mergeCell ref="B114:E114"/>
    <mergeCell ref="B116:N116"/>
    <mergeCell ref="B118:N118"/>
    <mergeCell ref="B120:N120"/>
    <mergeCell ref="B122:N122"/>
    <mergeCell ref="B124:N124"/>
    <mergeCell ref="B126:N126"/>
    <mergeCell ref="B130:J130"/>
    <mergeCell ref="B24:L24"/>
    <mergeCell ref="B26:L26"/>
    <mergeCell ref="B29:K29"/>
    <mergeCell ref="B34:K34"/>
    <mergeCell ref="B98:N98"/>
    <mergeCell ref="B100:E100"/>
    <mergeCell ref="F101:L101"/>
    <mergeCell ref="F102:L102"/>
    <mergeCell ref="F103:L103"/>
    <mergeCell ref="F104:L104"/>
    <mergeCell ref="F110:L110"/>
    <mergeCell ref="F111:L111"/>
    <mergeCell ref="F112:L112"/>
    <mergeCell ref="F113:L113"/>
    <mergeCell ref="F114:L114"/>
    <mergeCell ref="F100:L100"/>
    <mergeCell ref="I128:J128"/>
    <mergeCell ref="L60:M60"/>
    <mergeCell ref="L61:M61"/>
    <mergeCell ref="B4:D4"/>
    <mergeCell ref="B40:K40"/>
    <mergeCell ref="B45:K45"/>
    <mergeCell ref="B6:D6"/>
    <mergeCell ref="B8:D8"/>
    <mergeCell ref="B91:E91"/>
    <mergeCell ref="B92:E92"/>
    <mergeCell ref="B94:N94"/>
    <mergeCell ref="B96:N96"/>
    <mergeCell ref="E14:G14"/>
    <mergeCell ref="F91:M91"/>
    <mergeCell ref="F92:M92"/>
    <mergeCell ref="G11:N12"/>
    <mergeCell ref="L48:M48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I2:O2"/>
    <mergeCell ref="L31:M31"/>
    <mergeCell ref="L32:M32"/>
    <mergeCell ref="L36:M36"/>
    <mergeCell ref="L37:M37"/>
    <mergeCell ref="L38:M38"/>
    <mergeCell ref="L42:M42"/>
    <mergeCell ref="L43:M43"/>
    <mergeCell ref="L47:M47"/>
    <mergeCell ref="B16:I16"/>
    <mergeCell ref="B18:I18"/>
    <mergeCell ref="B20:I20"/>
    <mergeCell ref="B22:I22"/>
    <mergeCell ref="B3:E3"/>
    <mergeCell ref="B5:E5"/>
    <mergeCell ref="B7:E7"/>
    <mergeCell ref="L86:M86"/>
    <mergeCell ref="L88:M88"/>
    <mergeCell ref="L89:M89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87:M8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2024-10-20T15:14:57Z</dcterms:created>
  <dcterms:modified xsi:type="dcterms:W3CDTF">2024-10-29T10:18:41Z</dcterms:modified>
</cp:coreProperties>
</file>