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jaroslav_suster_bbsk_sk/Documents/Pracovná plocha/Praca/BB RSC Pneu/SP/"/>
    </mc:Choice>
  </mc:AlternateContent>
  <xr:revisionPtr revIDLastSave="3" documentId="13_ncr:1_{135A577F-03EA-4607-8467-144D15F3256F}" xr6:coauthVersionLast="47" xr6:coauthVersionMax="47" xr10:uidLastSave="{9A05DE9B-BD9F-4B03-8C25-9A21C52BCE4D}"/>
  <bookViews>
    <workbookView xWindow="-108" yWindow="-108" windowWidth="23256" windowHeight="12456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1" l="1"/>
  <c r="N93" i="1"/>
  <c r="N26" i="1"/>
  <c r="N30" i="1" l="1"/>
  <c r="N24" i="1"/>
  <c r="N20" i="1"/>
  <c r="N18" i="1"/>
  <c r="N69" i="1"/>
  <c r="N70" i="1"/>
  <c r="N71" i="1"/>
  <c r="N72" i="1"/>
  <c r="N73" i="1"/>
  <c r="N74" i="1"/>
  <c r="N75" i="1"/>
  <c r="N76" i="1"/>
  <c r="N21" i="1"/>
  <c r="N22" i="1"/>
  <c r="N23" i="1"/>
  <c r="N25" i="1"/>
  <c r="N27" i="1"/>
  <c r="N28" i="1"/>
  <c r="N29" i="1"/>
  <c r="N31" i="1"/>
  <c r="N17" i="1"/>
  <c r="N19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N81" i="1"/>
  <c r="N80" i="1"/>
  <c r="N44" i="1"/>
  <c r="N77" i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N63" i="1"/>
  <c r="N47" i="1"/>
  <c r="N48" i="1"/>
  <c r="B84" i="1"/>
  <c r="B85" i="1" s="1"/>
  <c r="B86" i="1" s="1"/>
  <c r="B87" i="1" s="1"/>
  <c r="B88" i="1" s="1"/>
  <c r="B89" i="1" s="1"/>
  <c r="B90" i="1" s="1"/>
  <c r="B91" i="1" s="1"/>
  <c r="B92" i="1" s="1"/>
  <c r="N65" i="1"/>
  <c r="N66" i="1"/>
  <c r="N67" i="1"/>
  <c r="N68" i="1"/>
  <c r="N78" i="1"/>
  <c r="N37" i="1"/>
  <c r="N38" i="1"/>
  <c r="N39" i="1"/>
  <c r="N83" i="1"/>
  <c r="N45" i="1"/>
  <c r="N46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4" i="1"/>
  <c r="N43" i="1"/>
  <c r="N15" i="1"/>
  <c r="N16" i="1"/>
  <c r="N32" i="1"/>
  <c r="N33" i="1"/>
  <c r="N34" i="1"/>
  <c r="N35" i="1"/>
  <c r="N36" i="1"/>
  <c r="N40" i="1"/>
  <c r="N41" i="1"/>
  <c r="N14" i="1"/>
  <c r="N85" i="1"/>
  <c r="N92" i="1"/>
  <c r="N91" i="1"/>
  <c r="N90" i="1"/>
  <c r="N89" i="1"/>
  <c r="N88" i="1"/>
  <c r="N87" i="1"/>
  <c r="N86" i="1"/>
  <c r="N84" i="1"/>
  <c r="N95" i="1" l="1"/>
  <c r="B69" i="1"/>
  <c r="B70" i="1" s="1"/>
  <c r="B71" i="1" s="1"/>
  <c r="B72" i="1" s="1"/>
  <c r="B73" i="1" s="1"/>
  <c r="B74" i="1" s="1"/>
  <c r="B75" i="1" s="1"/>
  <c r="B76" i="1" s="1"/>
  <c r="B77" i="1" s="1"/>
  <c r="B78" i="1" s="1"/>
  <c r="N96" i="1" l="1"/>
</calcChain>
</file>

<file path=xl/sharedStrings.xml><?xml version="1.0" encoding="utf-8"?>
<sst xmlns="http://schemas.openxmlformats.org/spreadsheetml/2006/main" count="435" uniqueCount="212">
  <si>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</si>
  <si>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</si>
  <si>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</si>
  <si>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</si>
  <si>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</si>
  <si>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</si>
  <si>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</si>
  <si>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</si>
  <si>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</si>
  <si>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</si>
  <si>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</si>
  <si>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</si>
  <si>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</si>
  <si>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</si>
  <si>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</si>
  <si>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</si>
  <si>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</si>
  <si>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</si>
  <si>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</si>
  <si>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</si>
  <si>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</si>
  <si>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</si>
  <si>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</si>
  <si>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</si>
  <si>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</si>
  <si>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</si>
  <si>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</si>
  <si>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</si>
  <si>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</si>
  <si>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</si>
  <si>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</si>
  <si>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</si>
  <si>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</si>
  <si>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</si>
  <si>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</si>
  <si>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</si>
  <si>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</si>
  <si>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</si>
  <si>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</si>
  <si>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</si>
  <si>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</si>
  <si>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</si>
  <si>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</si>
  <si>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</si>
  <si>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</si>
  <si>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</si>
  <si>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</si>
  <si>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</si>
  <si>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</si>
  <si>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</si>
  <si>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</si>
  <si>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</si>
  <si>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</si>
  <si>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</si>
  <si>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</si>
  <si>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</si>
  <si>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</si>
  <si>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</si>
  <si>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</si>
  <si>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</si>
  <si>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</si>
  <si>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</si>
  <si>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</si>
  <si>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</si>
  <si>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</si>
  <si>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</si>
  <si>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</si>
  <si>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</si>
  <si>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</si>
  <si>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</si>
  <si>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</si>
  <si>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</si>
  <si>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</si>
  <si>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</si>
  <si>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</si>
  <si>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</si>
  <si>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</si>
  <si>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</si>
  <si>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</si>
  <si>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</si>
  <si>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</si>
  <si>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</si>
  <si>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</si>
  <si>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</si>
  <si>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</si>
  <si>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</si>
  <si>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</si>
  <si>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</si>
  <si>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</si>
  <si>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</si>
  <si>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</si>
  <si>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</si>
  <si>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</si>
  <si>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</si>
  <si>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</si>
  <si>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</si>
  <si>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</si>
  <si>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</si>
  <si>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</si>
  <si>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</si>
  <si>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</si>
  <si>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</si>
  <si>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</si>
  <si>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420/70 R 24 cestna komunálna</t>
  </si>
  <si>
    <t>pneumatika 440/80-28 (HON UN053)-záberová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</si>
  <si>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</si>
  <si>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</si>
  <si>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</si>
  <si>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</si>
  <si>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</si>
  <si>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</si>
  <si>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</si>
  <si>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</si>
  <si>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</si>
  <si>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</si>
  <si>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</si>
  <si>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</si>
  <si>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t>„Pneumatiky pre nákladné motorové vozidlá, mechanizmy a prívesy“</t>
  </si>
  <si>
    <r>
      <t>pneumatika 4,00 x 8 -</t>
    </r>
    <r>
      <rPr>
        <sz val="8"/>
        <rFont val="Verdana"/>
        <family val="2"/>
        <charset val="238"/>
      </rPr>
      <t>plná</t>
    </r>
    <r>
      <rPr>
        <sz val="8"/>
        <color indexed="8"/>
        <rFont val="Verdana"/>
        <family val="2"/>
        <charset val="238"/>
      </rPr>
      <t xml:space="preserve"> (na snehové radlice)</t>
    </r>
  </si>
  <si>
    <r>
      <t xml:space="preserve">Cena spolu za predpokladané množstvo v EUR s DPH** </t>
    </r>
    <r>
      <rPr>
        <i/>
        <sz val="8"/>
        <color indexed="10"/>
        <rFont val="Verdana"/>
        <family val="2"/>
        <charset val="238"/>
      </rPr>
      <t>(kritérium na hodnotenie)</t>
    </r>
  </si>
  <si>
    <t>pneumatika 11,00R-20  TT 16PR (predná vodiaca)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</si>
  <si>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</si>
  <si>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</si>
  <si>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</si>
  <si>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</si>
  <si>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</si>
  <si>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</si>
  <si>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</si>
  <si>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</si>
  <si>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</si>
  <si>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</si>
  <si>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</si>
  <si>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</si>
  <si>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</si>
  <si>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</si>
  <si>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</si>
  <si>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</si>
  <si>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</si>
  <si>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</si>
  <si>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</si>
  <si>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</si>
  <si>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</si>
  <si>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</si>
  <si>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</si>
  <si>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</si>
  <si>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</si>
  <si>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</si>
  <si>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</si>
  <si>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</si>
  <si>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</si>
  <si>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</si>
  <si>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</si>
  <si>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</si>
  <si>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</si>
  <si>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</si>
  <si>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</si>
  <si>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</si>
  <si>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</si>
  <si>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</si>
  <si>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pneumatika 400/80R-24 cestná komunálna</t>
  </si>
  <si>
    <t>pneumatika 14,9 - 24 -traktorová, zadná, cestná komunál</t>
  </si>
  <si>
    <t>pneumatika 225/75 R17,5 (zadná záberová, 3PMFS) M+S</t>
  </si>
  <si>
    <t>M844   Bridgestone</t>
  </si>
  <si>
    <t>Zetor Forterra</t>
  </si>
  <si>
    <t>pneumatika 520/70 R 38 - šípová</t>
  </si>
  <si>
    <t>Alliance Multiuse 550</t>
  </si>
  <si>
    <t>Požadovaný vzor dezénu pneumatiky(prípadne ekvivalent)</t>
  </si>
  <si>
    <t>pneumatika 480/80R-38 (18,4R-38)- cestná, komunálna</t>
  </si>
  <si>
    <t>pneumatika 4,00 x 4 - plná (na snehové radlice)</t>
  </si>
  <si>
    <t>pneumatika 540/80 R 38 - cestná komunálna</t>
  </si>
  <si>
    <t>pneumatika 11,00R-20  TT 16PR (zadná záberová) 3PMFS M+S</t>
  </si>
  <si>
    <t>pneumatika 235/75R17,5 (M+S 3PMFS)</t>
  </si>
  <si>
    <t xml:space="preserve">pneumatika 445/65R-22,5 (18R-22,5) 3PMFS M+S záberová, </t>
  </si>
  <si>
    <t>príves-štiepkovač</t>
  </si>
  <si>
    <t>Peugeot Boxer</t>
  </si>
  <si>
    <t>pneumatika 195 R 14 C - zosilnená</t>
  </si>
  <si>
    <t>pneumatika 360/80-R 24 komunál</t>
  </si>
  <si>
    <t>Zetor Proxima</t>
  </si>
  <si>
    <t>pneumatika 440/80-R 34 komunál</t>
  </si>
  <si>
    <t>pneumatika 440/80-R 24 komunál</t>
  </si>
  <si>
    <t xml:space="preserve">Zetor Forterra </t>
  </si>
  <si>
    <t>MAN TGE</t>
  </si>
  <si>
    <t>pneumatika 155 R 13 C - 91/89N (M+S)</t>
  </si>
  <si>
    <t>109/107</t>
  </si>
  <si>
    <t>A</t>
  </si>
  <si>
    <t>110/108</t>
  </si>
  <si>
    <t>138D</t>
  </si>
  <si>
    <t>149D</t>
  </si>
  <si>
    <t>1555D</t>
  </si>
  <si>
    <t>161D</t>
  </si>
  <si>
    <t>Fiat Sedici</t>
  </si>
  <si>
    <t>H</t>
  </si>
  <si>
    <t>Š-Roomster</t>
  </si>
  <si>
    <t>Renaut Kangoo</t>
  </si>
  <si>
    <t>89/87</t>
  </si>
  <si>
    <t>Citr-Berlingo</t>
  </si>
  <si>
    <t>90/88</t>
  </si>
  <si>
    <t>T</t>
  </si>
  <si>
    <t>pneumatika 215/75 R16  (M+S 3PMFS)</t>
  </si>
  <si>
    <t>pneumatika 215/70 R 15 C  (M+S 3PMFS)</t>
  </si>
  <si>
    <t>pneumatika 195/55 R 15 (M+S 3PMFS)</t>
  </si>
  <si>
    <t>pneumatika 165/70 R 14 (M+S 3PMFS)</t>
  </si>
  <si>
    <t>pneumatika 175/65 R14 C (M+S 3PMFS)</t>
  </si>
  <si>
    <t>pneumatika 205/75 R 16 C (M+S 3PMFS)</t>
  </si>
  <si>
    <t xml:space="preserve">pneumatika 225/75 R17,5 (predná vodiaca),(M+S 3PMFS) </t>
  </si>
  <si>
    <t>pneumatika 205/60 R 16 (M+S 3PMFS)</t>
  </si>
  <si>
    <t>pneumatika 195/75R16 C, 10PR letná</t>
  </si>
  <si>
    <t>pneumatika 195/75R16 C, 10PR (M+S 3PMFS)</t>
  </si>
  <si>
    <t>Matador MPS401</t>
  </si>
  <si>
    <t>105/10</t>
  </si>
  <si>
    <t>ŠPECIFIKÁCIA PONÚKANÉHO TOVARU K VÝZVE V RÁMCI DNS</t>
  </si>
  <si>
    <t>Príloha č. 3 SP_ špecifikácia ponúkaného tovaru k výzve v rámci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</si>
</sst>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9">
    <font>
      <sz val="11"/>
      <color indexed="8"/>
      <name val="Liberation Sans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i/>
      <sz val="8"/>
      <color indexed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sz val="9"/>
      <name val="Arial CE"/>
      <family val="2"/>
      <charset val="238"/>
    </font>
    <font>
      <sz val="9"/>
      <color indexed="8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32" applyNumberFormat="0" applyAlignment="0" applyProtection="0"/>
    <xf numFmtId="0" fontId="22" fillId="0" borderId="33" applyNumberFormat="0" applyFill="0" applyAlignment="0" applyProtection="0"/>
    <xf numFmtId="0" fontId="23" fillId="0" borderId="34" applyNumberFormat="0" applyFill="0" applyAlignment="0" applyProtection="0"/>
    <xf numFmtId="0" fontId="24" fillId="0" borderId="35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18" fillId="23" borderId="36" applyNumberFormat="0" applyFont="0" applyAlignment="0" applyProtection="0"/>
    <xf numFmtId="0" fontId="26" fillId="0" borderId="37" applyNumberFormat="0" applyFill="0" applyAlignment="0" applyProtection="0"/>
    <xf numFmtId="0" fontId="27" fillId="0" borderId="38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39" applyNumberFormat="0" applyAlignment="0" applyProtection="0"/>
    <xf numFmtId="0" fontId="30" fillId="25" borderId="39" applyNumberFormat="0" applyAlignment="0" applyProtection="0"/>
    <xf numFmtId="0" fontId="31" fillId="25" borderId="40" applyNumberFormat="0" applyAlignment="0" applyProtection="0"/>
    <xf numFmtId="0" fontId="32" fillId="0" borderId="0" applyNumberFormat="0" applyFill="0" applyBorder="0" applyAlignment="0" applyProtection="0"/>
    <xf numFmtId="0" fontId="3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36" applyNumberFormat="0" applyFont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33" borderId="2" xfId="0" applyFont="1" applyFill="1" applyBorder="1" applyAlignment="1">
      <alignment horizontal="center" vertical="center"/>
    </xf>
    <xf numFmtId="0" fontId="10" fillId="33" borderId="3" xfId="0" applyFont="1" applyFill="1" applyBorder="1" applyAlignment="1">
      <alignment horizontal="center" vertical="center" wrapText="1"/>
    </xf>
    <xf numFmtId="0" fontId="9" fillId="33" borderId="3" xfId="0" applyFont="1" applyFill="1" applyBorder="1" applyAlignment="1">
      <alignment horizontal="center" vertical="center" wrapText="1"/>
    </xf>
    <xf numFmtId="4" fontId="10" fillId="33" borderId="3" xfId="0" applyNumberFormat="1" applyFont="1" applyFill="1" applyBorder="1" applyAlignment="1">
      <alignment horizontal="center" vertical="center" wrapText="1"/>
    </xf>
    <xf numFmtId="0" fontId="10" fillId="33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34" borderId="6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34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vertical="center"/>
    </xf>
    <xf numFmtId="0" fontId="11" fillId="0" borderId="41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9" fillId="34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34" borderId="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34" borderId="11" xfId="0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34" borderId="11" xfId="0" applyNumberFormat="1" applyFont="1" applyFill="1" applyBorder="1" applyAlignment="1">
      <alignment horizontal="right" vertical="center"/>
    </xf>
    <xf numFmtId="4" fontId="11" fillId="0" borderId="11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vertical="center" wrapText="1"/>
    </xf>
    <xf numFmtId="164" fontId="11" fillId="34" borderId="6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6" xfId="0" applyFont="1" applyBorder="1" applyAlignment="1">
      <alignment vertical="center" wrapText="1"/>
    </xf>
    <xf numFmtId="0" fontId="11" fillId="35" borderId="46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1" fillId="0" borderId="14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34" borderId="10" xfId="0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4" fontId="11" fillId="34" borderId="10" xfId="0" applyNumberFormat="1" applyFont="1" applyFill="1" applyBorder="1" applyAlignment="1">
      <alignment horizontal="right" vertical="center"/>
    </xf>
    <xf numFmtId="4" fontId="11" fillId="0" borderId="1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34" fillId="0" borderId="8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" fontId="14" fillId="0" borderId="17" xfId="0" applyNumberFormat="1" applyFont="1" applyBorder="1" applyAlignment="1">
      <alignment vertical="center"/>
    </xf>
    <xf numFmtId="2" fontId="13" fillId="0" borderId="18" xfId="0" applyNumberFormat="1" applyFont="1" applyBorder="1" applyAlignment="1">
      <alignment vertical="center"/>
    </xf>
    <xf numFmtId="4" fontId="13" fillId="0" borderId="19" xfId="0" applyNumberFormat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164" fontId="11" fillId="0" borderId="6" xfId="0" applyNumberFormat="1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2" fillId="0" borderId="4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4" fillId="0" borderId="8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2" fontId="34" fillId="34" borderId="6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2" fillId="34" borderId="6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11" fillId="0" borderId="42" xfId="0" applyFont="1" applyBorder="1" applyAlignment="1">
      <alignment vertical="center"/>
    </xf>
    <xf numFmtId="0" fontId="12" fillId="0" borderId="51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4" fontId="14" fillId="0" borderId="55" xfId="0" applyNumberFormat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9" fillId="34" borderId="9" xfId="0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11" fillId="0" borderId="43" xfId="0" applyFont="1" applyBorder="1" applyAlignment="1">
      <alignment vertical="center" wrapText="1"/>
    </xf>
    <xf numFmtId="0" fontId="12" fillId="0" borderId="56" xfId="0" applyFont="1" applyBorder="1" applyAlignment="1">
      <alignment horizontal="left" vertical="center" wrapText="1"/>
    </xf>
    <xf numFmtId="0" fontId="11" fillId="0" borderId="57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1" fillId="36" borderId="15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34" borderId="10" xfId="0" applyNumberFormat="1" applyFont="1" applyFill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34" borderId="0" xfId="0" applyFont="1" applyFill="1" applyAlignment="1">
      <alignment horizontal="center" vertical="center"/>
    </xf>
    <xf numFmtId="0" fontId="3" fillId="34" borderId="6" xfId="0" applyFont="1" applyFill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10" fillId="0" borderId="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</cellXfs>
  <cellStyles count="54">
    <cellStyle name="20 % - zvýraznenie1" xfId="1" builtinId="30" customBuiltin="1"/>
    <cellStyle name="20 % - zvýraznenie1 2" xfId="41" xr:uid="{3009E346-623E-4471-A007-6DB4973DAB1B}"/>
    <cellStyle name="20 % - zvýraznenie2" xfId="2" builtinId="34" customBuiltin="1"/>
    <cellStyle name="20 % - zvýraznenie2 2" xfId="42" xr:uid="{20233D70-2CE0-4C5F-926C-78A42B1BFADE}"/>
    <cellStyle name="20 % - zvýraznenie3" xfId="3" builtinId="38" customBuiltin="1"/>
    <cellStyle name="20 % - zvýraznenie3 2" xfId="43" xr:uid="{2DF93780-B601-4880-A9D9-3E460149A3D1}"/>
    <cellStyle name="20 % - zvýraznenie4" xfId="4" builtinId="42" customBuiltin="1"/>
    <cellStyle name="20 % - zvýraznenie4 2" xfId="44" xr:uid="{2E6D3FDF-DF6B-488B-9F48-F75E01271A06}"/>
    <cellStyle name="20 % - zvýraznenie5" xfId="5" builtinId="46" customBuiltin="1"/>
    <cellStyle name="20 % - zvýraznenie5 2" xfId="45" xr:uid="{152571DD-A173-43C5-9777-F58544C360EC}"/>
    <cellStyle name="20 % - zvýraznenie6" xfId="6" builtinId="50" customBuiltin="1"/>
    <cellStyle name="20 % - zvýraznenie6 2" xfId="46" xr:uid="{E20A1520-13ED-4750-8EFF-23436C83B9D5}"/>
    <cellStyle name="40 % - zvýraznenie1" xfId="7" builtinId="31" customBuiltin="1"/>
    <cellStyle name="40 % - zvýraznenie1 2" xfId="47" xr:uid="{38E4E41C-E623-432A-B781-CD5765B3DA89}"/>
    <cellStyle name="40 % - zvýraznenie2" xfId="8" builtinId="35" customBuiltin="1"/>
    <cellStyle name="40 % - zvýraznenie2 2" xfId="48" xr:uid="{B537FE24-C8AE-43B9-975C-5C5F7B47E32D}"/>
    <cellStyle name="40 % - zvýraznenie3" xfId="9" builtinId="39" customBuiltin="1"/>
    <cellStyle name="40 % - zvýraznenie3 2" xfId="49" xr:uid="{7B0796E2-269B-40BD-AA9F-1AA22A268000}"/>
    <cellStyle name="40 % - zvýraznenie4" xfId="10" builtinId="43" customBuiltin="1"/>
    <cellStyle name="40 % - zvýraznenie4 2" xfId="50" xr:uid="{567E0196-DF73-4C32-A690-CBF73D3F3279}"/>
    <cellStyle name="40 % - zvýraznenie5" xfId="11" builtinId="47" customBuiltin="1"/>
    <cellStyle name="40 % - zvýraznenie5 2" xfId="51" xr:uid="{0CD87767-F960-4FA2-9CC5-847DE0AF5AF3}"/>
    <cellStyle name="40 % - zvýraznenie6" xfId="12" builtinId="51" customBuiltin="1"/>
    <cellStyle name="40 % - zvýraznenie6 2" xfId="52" xr:uid="{6D7D2A15-A04B-439C-8F30-FA45C0BF35D6}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oznámka 2" xfId="53" xr:uid="{33D8EBD1-C8DA-4B63-B92C-5F88965479CA}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2600325</xdr:colOff>
      <xdr:row>0</xdr:row>
      <xdr:rowOff>447675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03"/>
  <sheetViews>
    <sheetView tabSelected="1" workbookViewId="0">
      <selection activeCell="I1" sqref="I1"/>
    </sheetView>
  </sheetViews>
  <sheetFormatPr defaultColWidth="9" defaultRowHeight="15" customHeight="1"/>
  <cols>
    <col min="1" max="1" width="1.8984375" style="1" customWidth="1"/>
    <col min="2" max="2" width="3.09765625" style="3" customWidth="1"/>
    <col min="3" max="3" width="37.69921875" style="2" customWidth="1"/>
    <col min="4" max="4" width="12.796875" style="6" customWidth="1"/>
    <col min="5" max="5" width="8.796875" style="16" customWidth="1"/>
    <col min="6" max="6" width="15.59765625" style="5" customWidth="1"/>
    <col min="7" max="7" width="7" style="5" customWidth="1"/>
    <col min="8" max="8" width="7.19921875" style="5" customWidth="1"/>
    <col min="9" max="10" width="9.19921875" style="7" customWidth="1"/>
    <col min="11" max="11" width="7.5" style="7" customWidth="1"/>
    <col min="12" max="12" width="9.3984375" style="8" customWidth="1"/>
    <col min="13" max="13" width="8.5" style="13" customWidth="1"/>
    <col min="14" max="14" width="10.19921875" style="6" customWidth="1"/>
    <col min="15" max="15" width="3.69921875" style="1" customWidth="1"/>
    <col min="16" max="16384" width="9" style="1"/>
  </cols>
  <sheetData>
    <row r="1" spans="2:14" ht="42.6" customHeight="1"/>
    <row r="2" spans="2:14" ht="16.95" customHeight="1">
      <c r="C2" s="153" t="s">
        <v>211</v>
      </c>
      <c r="D2" s="153"/>
      <c r="E2" s="153"/>
      <c r="F2" s="91"/>
      <c r="G2" s="91"/>
      <c r="H2" s="91"/>
      <c r="I2" s="92"/>
      <c r="J2" s="92"/>
      <c r="K2" s="92"/>
      <c r="L2" s="93"/>
      <c r="M2" s="94"/>
      <c r="N2" s="95"/>
    </row>
    <row r="3" spans="2:14" ht="15" customHeight="1">
      <c r="C3" s="112"/>
      <c r="D3" s="95"/>
      <c r="E3" s="90"/>
      <c r="F3" s="91"/>
      <c r="G3" s="91"/>
      <c r="H3" s="91"/>
      <c r="I3" s="92"/>
      <c r="J3" s="92"/>
      <c r="K3" s="92"/>
      <c r="L3" s="93"/>
      <c r="M3" s="94"/>
      <c r="N3" s="95"/>
    </row>
    <row r="4" spans="2:14" ht="15" customHeight="1">
      <c r="C4" s="145" t="s">
        <v>210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2:14" ht="16.95" customHeight="1">
      <c r="C5" s="145" t="s">
        <v>117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2:14" ht="15" customHeight="1">
      <c r="C6" s="112"/>
      <c r="D6" s="95"/>
      <c r="E6" s="90"/>
      <c r="F6" s="91"/>
      <c r="G6" s="91"/>
      <c r="H6" s="91"/>
      <c r="I6" s="92"/>
      <c r="J6" s="92"/>
      <c r="K6" s="92"/>
      <c r="L6" s="146" t="s">
        <v>67</v>
      </c>
      <c r="M6" s="146"/>
      <c r="N6" s="146"/>
    </row>
    <row r="8" spans="2:14" ht="15" customHeight="1">
      <c r="B8" s="157" t="s">
        <v>63</v>
      </c>
      <c r="C8" s="15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2:14" ht="15" customHeight="1">
      <c r="B9" s="157" t="s">
        <v>64</v>
      </c>
      <c r="C9" s="15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2:14" ht="15" customHeight="1">
      <c r="B10" s="157" t="s">
        <v>65</v>
      </c>
      <c r="C10" s="15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spans="2:14" ht="21.6" customHeight="1" thickBot="1"/>
    <row r="12" spans="2:14" s="6" customFormat="1" ht="55.95" customHeight="1" thickBot="1">
      <c r="B12" s="20" t="s">
        <v>66</v>
      </c>
      <c r="C12" s="21" t="s">
        <v>0</v>
      </c>
      <c r="D12" s="21" t="s">
        <v>59</v>
      </c>
      <c r="E12" s="21" t="s">
        <v>60</v>
      </c>
      <c r="F12" s="22" t="s">
        <v>166</v>
      </c>
      <c r="G12" s="22" t="s">
        <v>68</v>
      </c>
      <c r="H12" s="22" t="s">
        <v>69</v>
      </c>
      <c r="I12" s="21" t="s">
        <v>33</v>
      </c>
      <c r="J12" s="21" t="s">
        <v>24</v>
      </c>
      <c r="K12" s="21" t="s">
        <v>70</v>
      </c>
      <c r="L12" s="21" t="s">
        <v>71</v>
      </c>
      <c r="M12" s="23" t="s">
        <v>72</v>
      </c>
      <c r="N12" s="24" t="s">
        <v>73</v>
      </c>
    </row>
    <row r="13" spans="2:14" s="6" customFormat="1" ht="30" customHeight="1">
      <c r="B13" s="25"/>
      <c r="C13" s="148" t="s">
        <v>32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2:14" s="17" customFormat="1" ht="15.75" customHeight="1">
      <c r="B14" s="26">
        <v>1</v>
      </c>
      <c r="C14" s="39" t="s">
        <v>120</v>
      </c>
      <c r="D14" s="27" t="s">
        <v>2</v>
      </c>
      <c r="E14" s="28"/>
      <c r="F14" s="29" t="s">
        <v>36</v>
      </c>
      <c r="G14" s="31" t="s">
        <v>88</v>
      </c>
      <c r="H14" s="31" t="s">
        <v>89</v>
      </c>
      <c r="I14" s="31" t="s">
        <v>25</v>
      </c>
      <c r="J14" s="31" t="s">
        <v>5</v>
      </c>
      <c r="K14" s="31" t="s">
        <v>97</v>
      </c>
      <c r="L14" s="31">
        <v>4</v>
      </c>
      <c r="M14" s="32">
        <v>0</v>
      </c>
      <c r="N14" s="33">
        <f>L14*M14</f>
        <v>0</v>
      </c>
    </row>
    <row r="15" spans="2:14" s="17" customFormat="1" ht="20.399999999999999">
      <c r="B15" s="26">
        <f>B14+1</f>
        <v>2</v>
      </c>
      <c r="C15" s="39" t="s">
        <v>170</v>
      </c>
      <c r="D15" s="27" t="s">
        <v>2</v>
      </c>
      <c r="E15" s="28"/>
      <c r="F15" s="29" t="s">
        <v>38</v>
      </c>
      <c r="G15" s="31" t="s">
        <v>90</v>
      </c>
      <c r="H15" s="31" t="s">
        <v>89</v>
      </c>
      <c r="I15" s="31" t="s">
        <v>25</v>
      </c>
      <c r="J15" s="31" t="s">
        <v>5</v>
      </c>
      <c r="K15" s="31" t="s">
        <v>97</v>
      </c>
      <c r="L15" s="31">
        <v>40</v>
      </c>
      <c r="M15" s="32">
        <v>0</v>
      </c>
      <c r="N15" s="33">
        <f t="shared" ref="N15:N41" si="0">L15*M15</f>
        <v>0</v>
      </c>
    </row>
    <row r="16" spans="2:14" s="17" customFormat="1" ht="15.6" customHeight="1">
      <c r="B16" s="26">
        <f t="shared" ref="B16:B41" si="1">B15+1</f>
        <v>3</v>
      </c>
      <c r="C16" s="65" t="s">
        <v>28</v>
      </c>
      <c r="D16" s="34" t="s">
        <v>21</v>
      </c>
      <c r="E16" s="28"/>
      <c r="F16" s="35" t="s">
        <v>39</v>
      </c>
      <c r="G16" s="36"/>
      <c r="H16" s="36" t="s">
        <v>89</v>
      </c>
      <c r="I16" s="115" t="s">
        <v>29</v>
      </c>
      <c r="J16" s="36" t="s">
        <v>30</v>
      </c>
      <c r="K16" s="31" t="s">
        <v>97</v>
      </c>
      <c r="L16" s="31">
        <v>4</v>
      </c>
      <c r="M16" s="32">
        <v>0</v>
      </c>
      <c r="N16" s="33">
        <f t="shared" si="0"/>
        <v>0</v>
      </c>
    </row>
    <row r="17" spans="2:14" s="17" customFormat="1" ht="15.6" customHeight="1">
      <c r="B17" s="26">
        <f t="shared" si="1"/>
        <v>4</v>
      </c>
      <c r="C17" s="65" t="s">
        <v>182</v>
      </c>
      <c r="D17" s="123" t="s">
        <v>173</v>
      </c>
      <c r="E17" s="28"/>
      <c r="F17" s="35"/>
      <c r="G17" s="36"/>
      <c r="H17" s="36" t="s">
        <v>89</v>
      </c>
      <c r="I17" s="115">
        <v>91</v>
      </c>
      <c r="J17" s="36" t="s">
        <v>30</v>
      </c>
      <c r="K17" s="31" t="s">
        <v>97</v>
      </c>
      <c r="L17" s="31">
        <v>4</v>
      </c>
      <c r="M17" s="32">
        <v>0</v>
      </c>
      <c r="N17" s="33">
        <f t="shared" si="0"/>
        <v>0</v>
      </c>
    </row>
    <row r="18" spans="2:14" s="17" customFormat="1" ht="15.6" customHeight="1">
      <c r="B18" s="26">
        <f t="shared" si="1"/>
        <v>5</v>
      </c>
      <c r="C18" s="65" t="s">
        <v>201</v>
      </c>
      <c r="D18" s="123" t="s">
        <v>193</v>
      </c>
      <c r="E18" s="28"/>
      <c r="F18" s="35"/>
      <c r="G18" s="36"/>
      <c r="H18" s="36"/>
      <c r="I18" s="115" t="s">
        <v>194</v>
      </c>
      <c r="J18" s="36" t="s">
        <v>35</v>
      </c>
      <c r="K18" s="31" t="s">
        <v>97</v>
      </c>
      <c r="L18" s="31">
        <v>2</v>
      </c>
      <c r="M18" s="32">
        <v>0</v>
      </c>
      <c r="N18" s="33">
        <f t="shared" si="0"/>
        <v>0</v>
      </c>
    </row>
    <row r="19" spans="2:14" s="17" customFormat="1" ht="15.6" customHeight="1">
      <c r="B19" s="26">
        <f t="shared" si="1"/>
        <v>6</v>
      </c>
      <c r="C19" s="65" t="s">
        <v>42</v>
      </c>
      <c r="D19" s="37" t="s">
        <v>21</v>
      </c>
      <c r="E19" s="28"/>
      <c r="F19" s="35" t="s">
        <v>41</v>
      </c>
      <c r="G19" s="36" t="s">
        <v>91</v>
      </c>
      <c r="H19" s="36" t="s">
        <v>90</v>
      </c>
      <c r="I19" s="115" t="s">
        <v>40</v>
      </c>
      <c r="J19" s="36" t="s">
        <v>35</v>
      </c>
      <c r="K19" s="31" t="s">
        <v>97</v>
      </c>
      <c r="L19" s="30">
        <v>4</v>
      </c>
      <c r="M19" s="32">
        <v>0</v>
      </c>
      <c r="N19" s="33">
        <f t="shared" si="0"/>
        <v>0</v>
      </c>
    </row>
    <row r="20" spans="2:14" s="17" customFormat="1" ht="15.6" customHeight="1">
      <c r="B20" s="26">
        <f t="shared" si="1"/>
        <v>7</v>
      </c>
      <c r="C20" s="109" t="s">
        <v>202</v>
      </c>
      <c r="D20" s="37" t="s">
        <v>195</v>
      </c>
      <c r="E20" s="28"/>
      <c r="F20" s="35"/>
      <c r="G20" s="36"/>
      <c r="H20" s="36"/>
      <c r="I20" s="115" t="s">
        <v>196</v>
      </c>
      <c r="J20" s="36" t="s">
        <v>197</v>
      </c>
      <c r="K20" s="31" t="s">
        <v>97</v>
      </c>
      <c r="L20" s="30">
        <v>2</v>
      </c>
      <c r="M20" s="32">
        <v>0</v>
      </c>
      <c r="N20" s="33">
        <f t="shared" si="0"/>
        <v>0</v>
      </c>
    </row>
    <row r="21" spans="2:14" s="17" customFormat="1" ht="15.6" customHeight="1">
      <c r="B21" s="26">
        <f t="shared" si="1"/>
        <v>8</v>
      </c>
      <c r="C21" s="124" t="s">
        <v>175</v>
      </c>
      <c r="D21" s="34" t="s">
        <v>21</v>
      </c>
      <c r="E21" s="28"/>
      <c r="F21" s="35"/>
      <c r="G21" s="36" t="s">
        <v>90</v>
      </c>
      <c r="H21" s="36" t="s">
        <v>90</v>
      </c>
      <c r="I21" s="115" t="s">
        <v>29</v>
      </c>
      <c r="J21" s="36" t="s">
        <v>30</v>
      </c>
      <c r="K21" s="31" t="s">
        <v>97</v>
      </c>
      <c r="L21" s="30">
        <v>2</v>
      </c>
      <c r="M21" s="32">
        <v>0</v>
      </c>
      <c r="N21" s="33">
        <f t="shared" si="0"/>
        <v>0</v>
      </c>
    </row>
    <row r="22" spans="2:14" s="17" customFormat="1" ht="15.6" customHeight="1">
      <c r="B22" s="26">
        <f t="shared" si="1"/>
        <v>9</v>
      </c>
      <c r="C22" s="41" t="s">
        <v>74</v>
      </c>
      <c r="D22" s="34" t="s">
        <v>21</v>
      </c>
      <c r="E22" s="28"/>
      <c r="F22" s="35" t="s">
        <v>78</v>
      </c>
      <c r="G22" s="36"/>
      <c r="H22" s="36" t="s">
        <v>89</v>
      </c>
      <c r="I22" s="115">
        <v>112</v>
      </c>
      <c r="J22" s="36" t="s">
        <v>93</v>
      </c>
      <c r="K22" s="31" t="s">
        <v>97</v>
      </c>
      <c r="L22" s="31">
        <v>4</v>
      </c>
      <c r="M22" s="32">
        <v>0</v>
      </c>
      <c r="N22" s="33">
        <f t="shared" si="0"/>
        <v>0</v>
      </c>
    </row>
    <row r="23" spans="2:14" s="17" customFormat="1" ht="15.6" customHeight="1">
      <c r="B23" s="26">
        <f t="shared" si="1"/>
        <v>10</v>
      </c>
      <c r="C23" s="65" t="s">
        <v>20</v>
      </c>
      <c r="D23" s="37" t="s">
        <v>21</v>
      </c>
      <c r="E23" s="79"/>
      <c r="F23" s="137" t="s">
        <v>58</v>
      </c>
      <c r="G23" s="31" t="s">
        <v>89</v>
      </c>
      <c r="H23" s="31" t="s">
        <v>92</v>
      </c>
      <c r="I23" s="31">
        <v>143</v>
      </c>
      <c r="J23" s="31" t="s">
        <v>3</v>
      </c>
      <c r="K23" s="31" t="s">
        <v>97</v>
      </c>
      <c r="L23" s="31">
        <v>4</v>
      </c>
      <c r="M23" s="32">
        <v>0</v>
      </c>
      <c r="N23" s="33">
        <f t="shared" si="0"/>
        <v>0</v>
      </c>
    </row>
    <row r="24" spans="2:14" s="17" customFormat="1" ht="15.6" customHeight="1">
      <c r="B24" s="26">
        <f t="shared" si="1"/>
        <v>11</v>
      </c>
      <c r="C24" s="108" t="s">
        <v>200</v>
      </c>
      <c r="D24" s="27" t="s">
        <v>192</v>
      </c>
      <c r="E24" s="28"/>
      <c r="F24" s="29"/>
      <c r="G24" s="31"/>
      <c r="H24" s="31"/>
      <c r="I24" s="62">
        <v>85</v>
      </c>
      <c r="J24" s="31" t="s">
        <v>191</v>
      </c>
      <c r="K24" s="31" t="s">
        <v>97</v>
      </c>
      <c r="L24" s="31">
        <v>2</v>
      </c>
      <c r="M24" s="32">
        <v>0</v>
      </c>
      <c r="N24" s="33">
        <f t="shared" si="0"/>
        <v>0</v>
      </c>
    </row>
    <row r="25" spans="2:14" s="18" customFormat="1" ht="15.6" customHeight="1">
      <c r="B25" s="26">
        <f t="shared" si="1"/>
        <v>12</v>
      </c>
      <c r="C25" s="139" t="s">
        <v>206</v>
      </c>
      <c r="D25" s="27" t="s">
        <v>75</v>
      </c>
      <c r="E25" s="40"/>
      <c r="F25" s="29" t="s">
        <v>79</v>
      </c>
      <c r="G25" s="36"/>
      <c r="H25" s="36" t="s">
        <v>89</v>
      </c>
      <c r="I25" s="115" t="s">
        <v>94</v>
      </c>
      <c r="J25" s="36" t="s">
        <v>35</v>
      </c>
      <c r="K25" s="31" t="s">
        <v>97</v>
      </c>
      <c r="L25" s="31">
        <v>4</v>
      </c>
      <c r="M25" s="32">
        <v>0</v>
      </c>
      <c r="N25" s="33">
        <f t="shared" si="0"/>
        <v>0</v>
      </c>
    </row>
    <row r="26" spans="2:14" s="18" customFormat="1" ht="15.6" customHeight="1">
      <c r="B26" s="26">
        <f t="shared" si="1"/>
        <v>13</v>
      </c>
      <c r="C26" s="139" t="s">
        <v>207</v>
      </c>
      <c r="D26" s="27" t="s">
        <v>75</v>
      </c>
      <c r="E26" s="40"/>
      <c r="F26" s="29" t="s">
        <v>208</v>
      </c>
      <c r="G26" s="36"/>
      <c r="H26" s="36" t="s">
        <v>89</v>
      </c>
      <c r="I26" s="115" t="s">
        <v>209</v>
      </c>
      <c r="J26" s="36" t="s">
        <v>35</v>
      </c>
      <c r="K26" s="31" t="s">
        <v>97</v>
      </c>
      <c r="L26" s="43">
        <v>14</v>
      </c>
      <c r="M26" s="32">
        <v>0</v>
      </c>
      <c r="N26" s="33">
        <f t="shared" si="0"/>
        <v>0</v>
      </c>
    </row>
    <row r="27" spans="2:14" s="18" customFormat="1" ht="15.6" customHeight="1">
      <c r="B27" s="26">
        <f t="shared" si="1"/>
        <v>14</v>
      </c>
      <c r="C27" s="141" t="s">
        <v>171</v>
      </c>
      <c r="D27" s="27" t="s">
        <v>75</v>
      </c>
      <c r="E27" s="40"/>
      <c r="F27" s="44" t="s">
        <v>80</v>
      </c>
      <c r="G27" s="36"/>
      <c r="H27" s="36" t="s">
        <v>89</v>
      </c>
      <c r="I27" s="115">
        <v>105</v>
      </c>
      <c r="J27" s="36" t="s">
        <v>26</v>
      </c>
      <c r="K27" s="31" t="s">
        <v>97</v>
      </c>
      <c r="L27" s="43">
        <v>4</v>
      </c>
      <c r="M27" s="32">
        <v>0</v>
      </c>
      <c r="N27" s="33">
        <f t="shared" si="0"/>
        <v>0</v>
      </c>
    </row>
    <row r="28" spans="2:14" s="18" customFormat="1" ht="15.6" customHeight="1">
      <c r="B28" s="26">
        <f t="shared" si="1"/>
        <v>15</v>
      </c>
      <c r="C28" s="138" t="s">
        <v>198</v>
      </c>
      <c r="D28" s="27" t="s">
        <v>76</v>
      </c>
      <c r="E28" s="40"/>
      <c r="F28" s="29" t="s">
        <v>79</v>
      </c>
      <c r="G28" s="36"/>
      <c r="H28" s="36" t="s">
        <v>89</v>
      </c>
      <c r="I28" s="36" t="s">
        <v>95</v>
      </c>
      <c r="J28" s="36" t="s">
        <v>35</v>
      </c>
      <c r="K28" s="31" t="s">
        <v>97</v>
      </c>
      <c r="L28" s="43">
        <v>4</v>
      </c>
      <c r="M28" s="32">
        <v>0</v>
      </c>
      <c r="N28" s="33">
        <f t="shared" si="0"/>
        <v>0</v>
      </c>
    </row>
    <row r="29" spans="2:14" s="18" customFormat="1" ht="15.6" customHeight="1">
      <c r="B29" s="26">
        <f t="shared" si="1"/>
        <v>16</v>
      </c>
      <c r="C29" s="57" t="s">
        <v>199</v>
      </c>
      <c r="D29" s="136" t="s">
        <v>174</v>
      </c>
      <c r="E29" s="132"/>
      <c r="F29" s="133"/>
      <c r="G29" s="36" t="s">
        <v>184</v>
      </c>
      <c r="H29" s="36" t="s">
        <v>184</v>
      </c>
      <c r="I29" s="36" t="s">
        <v>183</v>
      </c>
      <c r="J29" s="36" t="s">
        <v>35</v>
      </c>
      <c r="K29" s="31" t="s">
        <v>97</v>
      </c>
      <c r="L29" s="31">
        <v>4</v>
      </c>
      <c r="M29" s="32">
        <v>0</v>
      </c>
      <c r="N29" s="33">
        <f t="shared" si="0"/>
        <v>0</v>
      </c>
    </row>
    <row r="30" spans="2:14" s="18" customFormat="1" ht="15.6" customHeight="1">
      <c r="B30" s="26">
        <f t="shared" si="1"/>
        <v>17</v>
      </c>
      <c r="C30" s="57" t="s">
        <v>205</v>
      </c>
      <c r="D30" s="27" t="s">
        <v>190</v>
      </c>
      <c r="E30" s="42"/>
      <c r="F30" s="29"/>
      <c r="G30" s="36"/>
      <c r="H30" s="36"/>
      <c r="I30" s="36">
        <v>93</v>
      </c>
      <c r="J30" s="36" t="s">
        <v>191</v>
      </c>
      <c r="K30" s="31" t="s">
        <v>97</v>
      </c>
      <c r="L30" s="31">
        <v>2</v>
      </c>
      <c r="M30" s="32">
        <v>0</v>
      </c>
      <c r="N30" s="33">
        <f t="shared" si="0"/>
        <v>0</v>
      </c>
    </row>
    <row r="31" spans="2:14" s="18" customFormat="1" ht="15.6" customHeight="1">
      <c r="B31" s="26">
        <f t="shared" si="1"/>
        <v>18</v>
      </c>
      <c r="C31" s="57" t="s">
        <v>203</v>
      </c>
      <c r="D31" s="108" t="s">
        <v>181</v>
      </c>
      <c r="E31" s="40"/>
      <c r="F31" s="29"/>
      <c r="G31" s="36"/>
      <c r="H31" s="36" t="s">
        <v>184</v>
      </c>
      <c r="I31" s="36" t="s">
        <v>185</v>
      </c>
      <c r="J31" s="36" t="s">
        <v>35</v>
      </c>
      <c r="K31" s="31" t="s">
        <v>97</v>
      </c>
      <c r="L31" s="31">
        <v>2</v>
      </c>
      <c r="M31" s="32">
        <v>0</v>
      </c>
      <c r="N31" s="33">
        <f t="shared" si="0"/>
        <v>0</v>
      </c>
    </row>
    <row r="32" spans="2:14" s="17" customFormat="1" ht="21" customHeight="1">
      <c r="B32" s="26">
        <f t="shared" si="1"/>
        <v>19</v>
      </c>
      <c r="C32" s="57" t="s">
        <v>204</v>
      </c>
      <c r="D32" s="44" t="s">
        <v>27</v>
      </c>
      <c r="E32" s="28"/>
      <c r="F32" s="44" t="s">
        <v>81</v>
      </c>
      <c r="G32" s="36" t="s">
        <v>90</v>
      </c>
      <c r="H32" s="36" t="s">
        <v>89</v>
      </c>
      <c r="I32" s="45" t="s">
        <v>31</v>
      </c>
      <c r="J32" s="45" t="s">
        <v>26</v>
      </c>
      <c r="K32" s="31" t="s">
        <v>97</v>
      </c>
      <c r="L32" s="46">
        <v>2</v>
      </c>
      <c r="M32" s="32">
        <v>0</v>
      </c>
      <c r="N32" s="33">
        <f t="shared" si="0"/>
        <v>0</v>
      </c>
    </row>
    <row r="33" spans="2:14" s="18" customFormat="1" ht="21" customHeight="1">
      <c r="B33" s="26">
        <f t="shared" si="1"/>
        <v>20</v>
      </c>
      <c r="C33" s="57" t="s">
        <v>161</v>
      </c>
      <c r="D33" s="44" t="s">
        <v>27</v>
      </c>
      <c r="E33" s="42" t="s">
        <v>11</v>
      </c>
      <c r="F33" s="44" t="s">
        <v>82</v>
      </c>
      <c r="G33" s="36" t="s">
        <v>88</v>
      </c>
      <c r="H33" s="36" t="s">
        <v>89</v>
      </c>
      <c r="I33" s="36" t="s">
        <v>31</v>
      </c>
      <c r="J33" s="36" t="s">
        <v>26</v>
      </c>
      <c r="K33" s="31" t="s">
        <v>97</v>
      </c>
      <c r="L33" s="43">
        <v>2</v>
      </c>
      <c r="M33" s="32">
        <v>0</v>
      </c>
      <c r="N33" s="33">
        <f t="shared" si="0"/>
        <v>0</v>
      </c>
    </row>
    <row r="34" spans="2:14" s="18" customFormat="1" ht="15.6" customHeight="1">
      <c r="B34" s="26">
        <f t="shared" si="1"/>
        <v>21</v>
      </c>
      <c r="C34" s="113" t="s">
        <v>121</v>
      </c>
      <c r="D34" s="44" t="s">
        <v>27</v>
      </c>
      <c r="E34" s="42"/>
      <c r="F34" s="44" t="s">
        <v>83</v>
      </c>
      <c r="G34" s="36" t="s">
        <v>89</v>
      </c>
      <c r="H34" s="36" t="s">
        <v>92</v>
      </c>
      <c r="I34" s="36" t="s">
        <v>96</v>
      </c>
      <c r="J34" s="36" t="s">
        <v>26</v>
      </c>
      <c r="K34" s="31" t="s">
        <v>97</v>
      </c>
      <c r="L34" s="43">
        <v>2</v>
      </c>
      <c r="M34" s="32">
        <v>0</v>
      </c>
      <c r="N34" s="33">
        <f t="shared" si="0"/>
        <v>0</v>
      </c>
    </row>
    <row r="35" spans="2:14" s="18" customFormat="1" ht="24" customHeight="1">
      <c r="B35" s="26">
        <f t="shared" si="1"/>
        <v>22</v>
      </c>
      <c r="C35" s="113" t="s">
        <v>122</v>
      </c>
      <c r="D35" s="27" t="s">
        <v>77</v>
      </c>
      <c r="E35" s="42"/>
      <c r="F35" s="44" t="s">
        <v>84</v>
      </c>
      <c r="G35" s="31" t="s">
        <v>89</v>
      </c>
      <c r="H35" s="31" t="s">
        <v>92</v>
      </c>
      <c r="I35" s="31" t="s">
        <v>96</v>
      </c>
      <c r="J35" s="31" t="s">
        <v>26</v>
      </c>
      <c r="K35" s="31" t="s">
        <v>97</v>
      </c>
      <c r="L35" s="43">
        <v>4</v>
      </c>
      <c r="M35" s="32">
        <v>0</v>
      </c>
      <c r="N35" s="33">
        <f t="shared" si="0"/>
        <v>0</v>
      </c>
    </row>
    <row r="36" spans="2:14" s="17" customFormat="1" ht="18" customHeight="1">
      <c r="B36" s="26">
        <f t="shared" si="1"/>
        <v>23</v>
      </c>
      <c r="C36" s="113" t="s">
        <v>123</v>
      </c>
      <c r="D36" s="27" t="s">
        <v>4</v>
      </c>
      <c r="E36" s="28"/>
      <c r="F36" s="44" t="s">
        <v>45</v>
      </c>
      <c r="G36" s="31" t="s">
        <v>89</v>
      </c>
      <c r="H36" s="31" t="s">
        <v>92</v>
      </c>
      <c r="I36" s="31" t="s">
        <v>43</v>
      </c>
      <c r="J36" s="31" t="s">
        <v>26</v>
      </c>
      <c r="K36" s="31" t="s">
        <v>97</v>
      </c>
      <c r="L36" s="38">
        <v>4</v>
      </c>
      <c r="M36" s="32">
        <v>0</v>
      </c>
      <c r="N36" s="33">
        <f t="shared" si="0"/>
        <v>0</v>
      </c>
    </row>
    <row r="37" spans="2:14" s="17" customFormat="1" ht="24" customHeight="1">
      <c r="B37" s="26">
        <f t="shared" si="1"/>
        <v>24</v>
      </c>
      <c r="C37" s="114" t="s">
        <v>124</v>
      </c>
      <c r="D37" s="27" t="s">
        <v>4</v>
      </c>
      <c r="E37" s="28"/>
      <c r="F37" s="47" t="s">
        <v>46</v>
      </c>
      <c r="G37" s="31" t="s">
        <v>88</v>
      </c>
      <c r="H37" s="31" t="s">
        <v>89</v>
      </c>
      <c r="I37" s="31" t="s">
        <v>44</v>
      </c>
      <c r="J37" s="31" t="s">
        <v>26</v>
      </c>
      <c r="K37" s="31" t="s">
        <v>97</v>
      </c>
      <c r="L37" s="38">
        <v>10</v>
      </c>
      <c r="M37" s="32">
        <v>0</v>
      </c>
      <c r="N37" s="33">
        <f t="shared" si="0"/>
        <v>0</v>
      </c>
    </row>
    <row r="38" spans="2:14" s="17" customFormat="1" ht="21" customHeight="1">
      <c r="B38" s="26">
        <f t="shared" si="1"/>
        <v>25</v>
      </c>
      <c r="C38" s="113" t="s">
        <v>125</v>
      </c>
      <c r="D38" s="27" t="s">
        <v>6</v>
      </c>
      <c r="E38" s="28"/>
      <c r="F38" s="44" t="s">
        <v>85</v>
      </c>
      <c r="G38" s="31" t="s">
        <v>89</v>
      </c>
      <c r="H38" s="31" t="s">
        <v>88</v>
      </c>
      <c r="I38" s="31" t="s">
        <v>7</v>
      </c>
      <c r="J38" s="31" t="s">
        <v>23</v>
      </c>
      <c r="K38" s="31" t="s">
        <v>97</v>
      </c>
      <c r="L38" s="38">
        <v>4</v>
      </c>
      <c r="M38" s="32">
        <v>0</v>
      </c>
      <c r="N38" s="33">
        <f t="shared" si="0"/>
        <v>0</v>
      </c>
    </row>
    <row r="39" spans="2:14" s="17" customFormat="1" ht="24" customHeight="1">
      <c r="B39" s="26">
        <f t="shared" si="1"/>
        <v>26</v>
      </c>
      <c r="C39" s="113" t="s">
        <v>126</v>
      </c>
      <c r="D39" s="27" t="s">
        <v>6</v>
      </c>
      <c r="E39" s="28"/>
      <c r="F39" s="44" t="s">
        <v>86</v>
      </c>
      <c r="G39" s="31" t="s">
        <v>88</v>
      </c>
      <c r="H39" s="31" t="s">
        <v>89</v>
      </c>
      <c r="I39" s="31" t="s">
        <v>7</v>
      </c>
      <c r="J39" s="31" t="s">
        <v>23</v>
      </c>
      <c r="K39" s="31" t="s">
        <v>97</v>
      </c>
      <c r="L39" s="38">
        <v>10</v>
      </c>
      <c r="M39" s="32">
        <v>0</v>
      </c>
      <c r="N39" s="33">
        <f t="shared" si="0"/>
        <v>0</v>
      </c>
    </row>
    <row r="40" spans="2:14" s="17" customFormat="1" ht="28.95" customHeight="1">
      <c r="B40" s="26">
        <f t="shared" si="1"/>
        <v>27</v>
      </c>
      <c r="C40" s="39" t="s">
        <v>127</v>
      </c>
      <c r="D40" s="27" t="s">
        <v>6</v>
      </c>
      <c r="E40" s="28"/>
      <c r="F40" s="44" t="s">
        <v>87</v>
      </c>
      <c r="G40" s="31" t="s">
        <v>88</v>
      </c>
      <c r="H40" s="31" t="s">
        <v>89</v>
      </c>
      <c r="I40" s="31">
        <v>160</v>
      </c>
      <c r="J40" s="31" t="s">
        <v>23</v>
      </c>
      <c r="K40" s="31" t="s">
        <v>97</v>
      </c>
      <c r="L40" s="43">
        <v>20</v>
      </c>
      <c r="M40" s="32">
        <v>0</v>
      </c>
      <c r="N40" s="33">
        <f t="shared" si="0"/>
        <v>0</v>
      </c>
    </row>
    <row r="41" spans="2:14" s="17" customFormat="1" ht="21" customHeight="1" thickBot="1">
      <c r="B41" s="26">
        <f t="shared" si="1"/>
        <v>28</v>
      </c>
      <c r="C41" s="111" t="s">
        <v>172</v>
      </c>
      <c r="D41" s="49" t="s">
        <v>8</v>
      </c>
      <c r="E41" s="50"/>
      <c r="F41" s="51" t="s">
        <v>162</v>
      </c>
      <c r="G41" s="52" t="s">
        <v>89</v>
      </c>
      <c r="H41" s="52" t="s">
        <v>88</v>
      </c>
      <c r="I41" s="52">
        <v>169</v>
      </c>
      <c r="J41" s="52" t="s">
        <v>5</v>
      </c>
      <c r="K41" s="52" t="s">
        <v>97</v>
      </c>
      <c r="L41" s="53">
        <v>12</v>
      </c>
      <c r="M41" s="54">
        <v>0</v>
      </c>
      <c r="N41" s="55">
        <f t="shared" si="0"/>
        <v>0</v>
      </c>
    </row>
    <row r="42" spans="2:14" s="19" customFormat="1" ht="30" customHeight="1" thickTop="1">
      <c r="B42" s="56"/>
      <c r="C42" s="148" t="s">
        <v>116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50"/>
    </row>
    <row r="43" spans="2:14" s="19" customFormat="1" ht="15.6" customHeight="1">
      <c r="B43" s="26">
        <v>29</v>
      </c>
      <c r="C43" s="57" t="s">
        <v>118</v>
      </c>
      <c r="D43" s="27" t="s">
        <v>9</v>
      </c>
      <c r="E43" s="28"/>
      <c r="F43" s="30"/>
      <c r="G43" s="58"/>
      <c r="H43" s="58"/>
      <c r="I43" s="58"/>
      <c r="J43" s="58"/>
      <c r="K43" s="31" t="s">
        <v>97</v>
      </c>
      <c r="L43" s="31">
        <v>10</v>
      </c>
      <c r="M43" s="116">
        <v>0</v>
      </c>
      <c r="N43" s="33">
        <f>L43*M43</f>
        <v>0</v>
      </c>
    </row>
    <row r="44" spans="2:14" s="122" customFormat="1" ht="15.6" customHeight="1">
      <c r="B44" s="36">
        <f>B43+1</f>
        <v>30</v>
      </c>
      <c r="C44" s="39" t="s">
        <v>168</v>
      </c>
      <c r="D44" s="83" t="s">
        <v>9</v>
      </c>
      <c r="E44" s="119"/>
      <c r="F44" s="30"/>
      <c r="G44" s="120"/>
      <c r="H44" s="120"/>
      <c r="I44" s="120"/>
      <c r="J44" s="120"/>
      <c r="K44" s="30" t="s">
        <v>97</v>
      </c>
      <c r="L44" s="30">
        <v>10</v>
      </c>
      <c r="M44" s="116">
        <v>0</v>
      </c>
      <c r="N44" s="121">
        <f>L44*M44</f>
        <v>0</v>
      </c>
    </row>
    <row r="45" spans="2:14" s="19" customFormat="1" ht="15.75" customHeight="1">
      <c r="B45" s="26">
        <f>B44+1</f>
        <v>31</v>
      </c>
      <c r="C45" s="57" t="s">
        <v>128</v>
      </c>
      <c r="D45" s="27" t="s">
        <v>10</v>
      </c>
      <c r="E45" s="28" t="s">
        <v>11</v>
      </c>
      <c r="F45" s="36" t="s">
        <v>47</v>
      </c>
      <c r="G45" s="31"/>
      <c r="H45" s="31"/>
      <c r="I45" s="31">
        <v>97</v>
      </c>
      <c r="J45" s="31" t="s">
        <v>15</v>
      </c>
      <c r="K45" s="31" t="s">
        <v>97</v>
      </c>
      <c r="L45" s="31">
        <v>2</v>
      </c>
      <c r="M45" s="116">
        <v>0</v>
      </c>
      <c r="N45" s="33">
        <f t="shared" ref="N45:N78" si="2">L45*M45</f>
        <v>0</v>
      </c>
    </row>
    <row r="46" spans="2:14" s="19" customFormat="1" ht="15.75" customHeight="1">
      <c r="B46" s="26">
        <f t="shared" ref="B46:B78" si="3">B45+1</f>
        <v>32</v>
      </c>
      <c r="C46" s="57" t="s">
        <v>129</v>
      </c>
      <c r="D46" s="27" t="s">
        <v>10</v>
      </c>
      <c r="E46" s="28"/>
      <c r="F46" s="36" t="s">
        <v>47</v>
      </c>
      <c r="G46" s="31"/>
      <c r="H46" s="31"/>
      <c r="I46" s="31">
        <v>103</v>
      </c>
      <c r="J46" s="31" t="s">
        <v>15</v>
      </c>
      <c r="K46" s="31" t="s">
        <v>97</v>
      </c>
      <c r="L46" s="31">
        <v>2</v>
      </c>
      <c r="M46" s="116">
        <v>0</v>
      </c>
      <c r="N46" s="33">
        <f t="shared" si="2"/>
        <v>0</v>
      </c>
    </row>
    <row r="47" spans="2:14" s="19" customFormat="1" ht="15.75" customHeight="1">
      <c r="B47" s="26">
        <f t="shared" si="3"/>
        <v>33</v>
      </c>
      <c r="C47" s="57" t="s">
        <v>157</v>
      </c>
      <c r="D47" s="27" t="s">
        <v>10</v>
      </c>
      <c r="E47" s="28"/>
      <c r="F47" s="36" t="s">
        <v>158</v>
      </c>
      <c r="G47" s="31"/>
      <c r="H47" s="31"/>
      <c r="I47" s="31"/>
      <c r="J47" s="31"/>
      <c r="K47" s="31" t="s">
        <v>97</v>
      </c>
      <c r="L47" s="31">
        <v>14</v>
      </c>
      <c r="M47" s="116">
        <v>0</v>
      </c>
      <c r="N47" s="33">
        <f t="shared" si="2"/>
        <v>0</v>
      </c>
    </row>
    <row r="48" spans="2:14" s="19" customFormat="1" ht="15.75" customHeight="1">
      <c r="B48" s="26">
        <f t="shared" si="3"/>
        <v>34</v>
      </c>
      <c r="C48" s="57" t="s">
        <v>130</v>
      </c>
      <c r="D48" s="27" t="s">
        <v>12</v>
      </c>
      <c r="E48" s="28"/>
      <c r="F48" s="30" t="s">
        <v>37</v>
      </c>
      <c r="G48" s="31"/>
      <c r="H48" s="31"/>
      <c r="I48" s="31">
        <v>133</v>
      </c>
      <c r="J48" s="31" t="s">
        <v>3</v>
      </c>
      <c r="K48" s="31" t="s">
        <v>97</v>
      </c>
      <c r="L48" s="31">
        <v>2</v>
      </c>
      <c r="M48" s="116">
        <v>0</v>
      </c>
      <c r="N48" s="33">
        <f t="shared" si="2"/>
        <v>0</v>
      </c>
    </row>
    <row r="49" spans="2:14" s="19" customFormat="1" ht="15.75" customHeight="1">
      <c r="B49" s="26">
        <f t="shared" si="3"/>
        <v>35</v>
      </c>
      <c r="C49" s="57" t="s">
        <v>131</v>
      </c>
      <c r="D49" s="27" t="s">
        <v>12</v>
      </c>
      <c r="E49" s="28"/>
      <c r="F49" s="30" t="s">
        <v>48</v>
      </c>
      <c r="G49" s="31"/>
      <c r="H49" s="31"/>
      <c r="I49" s="31">
        <v>133</v>
      </c>
      <c r="J49" s="31" t="s">
        <v>3</v>
      </c>
      <c r="K49" s="31" t="s">
        <v>97</v>
      </c>
      <c r="L49" s="31">
        <v>10</v>
      </c>
      <c r="M49" s="116">
        <v>0</v>
      </c>
      <c r="N49" s="33">
        <f t="shared" si="2"/>
        <v>0</v>
      </c>
    </row>
    <row r="50" spans="2:14" s="19" customFormat="1" ht="15.75" customHeight="1">
      <c r="B50" s="26">
        <f t="shared" si="3"/>
        <v>36</v>
      </c>
      <c r="C50" s="59" t="s">
        <v>49</v>
      </c>
      <c r="D50" s="98" t="s">
        <v>13</v>
      </c>
      <c r="E50" s="60"/>
      <c r="F50" s="30"/>
      <c r="G50" s="31"/>
      <c r="H50" s="31"/>
      <c r="I50" s="31">
        <v>112</v>
      </c>
      <c r="J50" s="31" t="s">
        <v>1</v>
      </c>
      <c r="K50" s="31" t="s">
        <v>97</v>
      </c>
      <c r="L50" s="31">
        <v>2</v>
      </c>
      <c r="M50" s="116">
        <v>0</v>
      </c>
      <c r="N50" s="33">
        <f t="shared" si="2"/>
        <v>0</v>
      </c>
    </row>
    <row r="51" spans="2:14" s="19" customFormat="1" ht="15.75" customHeight="1">
      <c r="B51" s="26">
        <f t="shared" si="3"/>
        <v>37</v>
      </c>
      <c r="C51" s="57" t="s">
        <v>132</v>
      </c>
      <c r="D51" s="27" t="s">
        <v>14</v>
      </c>
      <c r="E51" s="28"/>
      <c r="F51" s="36" t="s">
        <v>50</v>
      </c>
      <c r="G51" s="31"/>
      <c r="H51" s="31"/>
      <c r="I51" s="31">
        <v>126</v>
      </c>
      <c r="J51" s="31" t="s">
        <v>15</v>
      </c>
      <c r="K51" s="31" t="s">
        <v>97</v>
      </c>
      <c r="L51" s="31">
        <v>12</v>
      </c>
      <c r="M51" s="116">
        <v>0</v>
      </c>
      <c r="N51" s="33">
        <f t="shared" si="2"/>
        <v>0</v>
      </c>
    </row>
    <row r="52" spans="2:14" s="19" customFormat="1" ht="15.6" customHeight="1">
      <c r="B52" s="26">
        <f t="shared" si="3"/>
        <v>38</v>
      </c>
      <c r="C52" s="57" t="s">
        <v>133</v>
      </c>
      <c r="D52" s="27" t="s">
        <v>105</v>
      </c>
      <c r="E52" s="28"/>
      <c r="F52" s="36"/>
      <c r="G52" s="31"/>
      <c r="H52" s="31"/>
      <c r="I52" s="31"/>
      <c r="J52" s="31"/>
      <c r="K52" s="31" t="s">
        <v>97</v>
      </c>
      <c r="L52" s="31">
        <v>2</v>
      </c>
      <c r="M52" s="116">
        <v>0</v>
      </c>
      <c r="N52" s="33">
        <f t="shared" si="2"/>
        <v>0</v>
      </c>
    </row>
    <row r="53" spans="2:14" s="19" customFormat="1" ht="15.6" customHeight="1">
      <c r="B53" s="26">
        <f t="shared" si="3"/>
        <v>39</v>
      </c>
      <c r="C53" s="57" t="s">
        <v>134</v>
      </c>
      <c r="D53" s="27" t="s">
        <v>13</v>
      </c>
      <c r="E53" s="28"/>
      <c r="F53" s="30"/>
      <c r="G53" s="31"/>
      <c r="H53" s="31"/>
      <c r="I53" s="31" t="s">
        <v>34</v>
      </c>
      <c r="J53" s="31" t="s">
        <v>1</v>
      </c>
      <c r="K53" s="31" t="s">
        <v>97</v>
      </c>
      <c r="L53" s="31">
        <v>2</v>
      </c>
      <c r="M53" s="116">
        <v>0</v>
      </c>
      <c r="N53" s="33">
        <f t="shared" si="2"/>
        <v>0</v>
      </c>
    </row>
    <row r="54" spans="2:14" s="19" customFormat="1" ht="20.399999999999999" customHeight="1">
      <c r="B54" s="26">
        <f t="shared" si="3"/>
        <v>40</v>
      </c>
      <c r="C54" s="57" t="s">
        <v>135</v>
      </c>
      <c r="D54" s="27" t="s">
        <v>16</v>
      </c>
      <c r="E54" s="28"/>
      <c r="F54" s="30" t="s">
        <v>55</v>
      </c>
      <c r="G54" s="31"/>
      <c r="H54" s="31"/>
      <c r="I54" s="31">
        <v>125</v>
      </c>
      <c r="J54" s="31" t="s">
        <v>1</v>
      </c>
      <c r="K54" s="31" t="s">
        <v>97</v>
      </c>
      <c r="L54" s="31">
        <v>4</v>
      </c>
      <c r="M54" s="116">
        <v>0</v>
      </c>
      <c r="N54" s="33">
        <f t="shared" si="2"/>
        <v>0</v>
      </c>
    </row>
    <row r="55" spans="2:14" s="19" customFormat="1" ht="15.6" customHeight="1">
      <c r="B55" s="26">
        <f t="shared" si="3"/>
        <v>41</v>
      </c>
      <c r="C55" s="57" t="s">
        <v>98</v>
      </c>
      <c r="D55" s="27" t="s">
        <v>17</v>
      </c>
      <c r="E55" s="28"/>
      <c r="F55" s="30"/>
      <c r="G55" s="31"/>
      <c r="H55" s="31"/>
      <c r="I55" s="31">
        <v>133</v>
      </c>
      <c r="J55" s="31" t="s">
        <v>18</v>
      </c>
      <c r="K55" s="31" t="s">
        <v>97</v>
      </c>
      <c r="L55" s="31">
        <v>2</v>
      </c>
      <c r="M55" s="116">
        <v>0</v>
      </c>
      <c r="N55" s="33">
        <f t="shared" si="2"/>
        <v>0</v>
      </c>
    </row>
    <row r="56" spans="2:14" s="19" customFormat="1" ht="15.6" customHeight="1">
      <c r="B56" s="26">
        <f t="shared" si="3"/>
        <v>42</v>
      </c>
      <c r="C56" s="57" t="s">
        <v>99</v>
      </c>
      <c r="D56" s="27" t="s">
        <v>13</v>
      </c>
      <c r="E56" s="28"/>
      <c r="F56" s="36" t="s">
        <v>51</v>
      </c>
      <c r="G56" s="31"/>
      <c r="H56" s="31"/>
      <c r="I56" s="31">
        <v>143</v>
      </c>
      <c r="J56" s="31" t="s">
        <v>1</v>
      </c>
      <c r="K56" s="31" t="s">
        <v>97</v>
      </c>
      <c r="L56" s="31">
        <v>2</v>
      </c>
      <c r="M56" s="116">
        <v>0</v>
      </c>
      <c r="N56" s="33">
        <f t="shared" si="2"/>
        <v>0</v>
      </c>
    </row>
    <row r="57" spans="2:14" s="19" customFormat="1" ht="15.6" customHeight="1">
      <c r="B57" s="26">
        <f t="shared" si="3"/>
        <v>43</v>
      </c>
      <c r="C57" s="57" t="s">
        <v>100</v>
      </c>
      <c r="D57" s="27" t="s">
        <v>13</v>
      </c>
      <c r="E57" s="28"/>
      <c r="F57" s="30"/>
      <c r="G57" s="31"/>
      <c r="H57" s="31"/>
      <c r="I57" s="31">
        <v>128</v>
      </c>
      <c r="J57" s="31" t="s">
        <v>1</v>
      </c>
      <c r="K57" s="31" t="s">
        <v>97</v>
      </c>
      <c r="L57" s="31">
        <v>2</v>
      </c>
      <c r="M57" s="116">
        <v>0</v>
      </c>
      <c r="N57" s="33">
        <f t="shared" si="2"/>
        <v>0</v>
      </c>
    </row>
    <row r="58" spans="2:14" s="19" customFormat="1" ht="15.6" customHeight="1">
      <c r="B58" s="26">
        <f t="shared" si="3"/>
        <v>44</v>
      </c>
      <c r="C58" s="57" t="s">
        <v>136</v>
      </c>
      <c r="D58" s="27" t="s">
        <v>12</v>
      </c>
      <c r="E58" s="28"/>
      <c r="F58" s="30" t="s">
        <v>19</v>
      </c>
      <c r="G58" s="31"/>
      <c r="H58" s="31"/>
      <c r="I58" s="31">
        <v>165</v>
      </c>
      <c r="J58" s="31" t="s">
        <v>1</v>
      </c>
      <c r="K58" s="31" t="s">
        <v>97</v>
      </c>
      <c r="L58" s="31">
        <v>6</v>
      </c>
      <c r="M58" s="116">
        <v>0</v>
      </c>
      <c r="N58" s="33">
        <f t="shared" si="2"/>
        <v>0</v>
      </c>
    </row>
    <row r="59" spans="2:14" s="19" customFormat="1" ht="20.399999999999999">
      <c r="B59" s="26">
        <f t="shared" si="3"/>
        <v>45</v>
      </c>
      <c r="C59" s="57" t="s">
        <v>160</v>
      </c>
      <c r="D59" s="27" t="s">
        <v>13</v>
      </c>
      <c r="E59" s="28"/>
      <c r="F59" s="36" t="s">
        <v>51</v>
      </c>
      <c r="G59" s="31"/>
      <c r="H59" s="31"/>
      <c r="I59" s="31">
        <v>149</v>
      </c>
      <c r="J59" s="31" t="s">
        <v>1</v>
      </c>
      <c r="K59" s="62" t="s">
        <v>97</v>
      </c>
      <c r="L59" s="63">
        <v>2</v>
      </c>
      <c r="M59" s="116">
        <v>0</v>
      </c>
      <c r="N59" s="33">
        <f t="shared" si="2"/>
        <v>0</v>
      </c>
    </row>
    <row r="60" spans="2:14" s="19" customFormat="1" ht="15.6" customHeight="1">
      <c r="B60" s="26">
        <f t="shared" si="3"/>
        <v>46</v>
      </c>
      <c r="C60" s="99" t="s">
        <v>138</v>
      </c>
      <c r="D60" s="100" t="s">
        <v>13</v>
      </c>
      <c r="E60" s="28"/>
      <c r="F60" s="101"/>
      <c r="G60" s="64"/>
      <c r="H60" s="64"/>
      <c r="I60" s="102" t="s">
        <v>52</v>
      </c>
      <c r="J60" s="46" t="s">
        <v>1</v>
      </c>
      <c r="K60" s="31" t="s">
        <v>97</v>
      </c>
      <c r="L60" s="104">
        <v>2</v>
      </c>
      <c r="M60" s="116">
        <v>0</v>
      </c>
      <c r="N60" s="33">
        <f t="shared" si="2"/>
        <v>0</v>
      </c>
    </row>
    <row r="61" spans="2:14" s="19" customFormat="1" ht="15.6" customHeight="1">
      <c r="B61" s="26">
        <f t="shared" si="3"/>
        <v>47</v>
      </c>
      <c r="C61" s="65" t="s">
        <v>137</v>
      </c>
      <c r="D61" s="103" t="s">
        <v>13</v>
      </c>
      <c r="E61" s="28"/>
      <c r="F61" s="36" t="s">
        <v>51</v>
      </c>
      <c r="G61" s="31"/>
      <c r="H61" s="31"/>
      <c r="I61" s="104">
        <v>151</v>
      </c>
      <c r="J61" s="118" t="s">
        <v>1</v>
      </c>
      <c r="K61" s="31" t="s">
        <v>97</v>
      </c>
      <c r="L61" s="104">
        <v>2</v>
      </c>
      <c r="M61" s="116">
        <v>0</v>
      </c>
      <c r="N61" s="33">
        <f t="shared" si="2"/>
        <v>0</v>
      </c>
    </row>
    <row r="62" spans="2:14" s="19" customFormat="1" ht="15.75" customHeight="1">
      <c r="B62" s="26">
        <f t="shared" si="3"/>
        <v>48</v>
      </c>
      <c r="C62" s="105" t="s">
        <v>101</v>
      </c>
      <c r="D62" s="106" t="s">
        <v>16</v>
      </c>
      <c r="E62" s="28"/>
      <c r="F62" s="107" t="s">
        <v>56</v>
      </c>
      <c r="G62" s="31"/>
      <c r="H62" s="31"/>
      <c r="I62" s="104" t="s">
        <v>53</v>
      </c>
      <c r="J62" s="118" t="s">
        <v>1</v>
      </c>
      <c r="K62" s="31" t="s">
        <v>97</v>
      </c>
      <c r="L62" s="104">
        <v>2</v>
      </c>
      <c r="M62" s="116">
        <v>0</v>
      </c>
      <c r="N62" s="33">
        <f t="shared" si="2"/>
        <v>0</v>
      </c>
    </row>
    <row r="63" spans="2:14" s="19" customFormat="1" ht="15.6" customHeight="1">
      <c r="B63" s="26">
        <f t="shared" si="3"/>
        <v>49</v>
      </c>
      <c r="C63" s="105" t="s">
        <v>139</v>
      </c>
      <c r="D63" s="106" t="s">
        <v>16</v>
      </c>
      <c r="E63" s="28"/>
      <c r="F63" s="107" t="s">
        <v>57</v>
      </c>
      <c r="G63" s="31"/>
      <c r="H63" s="31"/>
      <c r="I63" s="104" t="s">
        <v>54</v>
      </c>
      <c r="J63" s="118" t="s">
        <v>1</v>
      </c>
      <c r="K63" s="31" t="s">
        <v>97</v>
      </c>
      <c r="L63" s="104">
        <v>4</v>
      </c>
      <c r="M63" s="116">
        <v>0</v>
      </c>
      <c r="N63" s="33">
        <f t="shared" si="2"/>
        <v>0</v>
      </c>
    </row>
    <row r="64" spans="2:14" s="19" customFormat="1" ht="15.6" customHeight="1">
      <c r="B64" s="26">
        <f t="shared" si="3"/>
        <v>50</v>
      </c>
      <c r="C64" s="65" t="s">
        <v>140</v>
      </c>
      <c r="D64" s="103" t="s">
        <v>13</v>
      </c>
      <c r="E64" s="28"/>
      <c r="F64" s="107"/>
      <c r="G64" s="31"/>
      <c r="H64" s="31"/>
      <c r="I64" s="104" t="s">
        <v>34</v>
      </c>
      <c r="J64" s="118" t="s">
        <v>1</v>
      </c>
      <c r="K64" s="31" t="s">
        <v>97</v>
      </c>
      <c r="L64" s="104">
        <v>4</v>
      </c>
      <c r="M64" s="116">
        <v>0</v>
      </c>
      <c r="N64" s="33">
        <f t="shared" si="2"/>
        <v>0</v>
      </c>
    </row>
    <row r="65" spans="2:14" s="19" customFormat="1" ht="20.399999999999999">
      <c r="B65" s="26">
        <f t="shared" si="3"/>
        <v>51</v>
      </c>
      <c r="C65" s="105" t="s">
        <v>141</v>
      </c>
      <c r="D65" s="103" t="s">
        <v>13</v>
      </c>
      <c r="E65" s="28"/>
      <c r="F65" s="36" t="s">
        <v>51</v>
      </c>
      <c r="G65" s="31"/>
      <c r="H65" s="31"/>
      <c r="I65" s="104">
        <v>157</v>
      </c>
      <c r="J65" s="118" t="s">
        <v>1</v>
      </c>
      <c r="K65" s="31" t="s">
        <v>97</v>
      </c>
      <c r="L65" s="104">
        <v>2</v>
      </c>
      <c r="M65" s="116">
        <v>0</v>
      </c>
      <c r="N65" s="33">
        <f t="shared" si="2"/>
        <v>0</v>
      </c>
    </row>
    <row r="66" spans="2:14" s="19" customFormat="1" ht="15.6" customHeight="1">
      <c r="B66" s="26">
        <f t="shared" si="3"/>
        <v>52</v>
      </c>
      <c r="C66" s="65" t="s">
        <v>142</v>
      </c>
      <c r="D66" s="103" t="s">
        <v>13</v>
      </c>
      <c r="E66" s="28"/>
      <c r="F66" s="107"/>
      <c r="G66" s="31"/>
      <c r="H66" s="31"/>
      <c r="I66" s="104" t="s">
        <v>34</v>
      </c>
      <c r="J66" s="118" t="s">
        <v>1</v>
      </c>
      <c r="K66" s="31" t="s">
        <v>97</v>
      </c>
      <c r="L66" s="104">
        <v>2</v>
      </c>
      <c r="M66" s="116">
        <v>0</v>
      </c>
      <c r="N66" s="33">
        <f t="shared" si="2"/>
        <v>0</v>
      </c>
    </row>
    <row r="67" spans="2:14" s="19" customFormat="1" ht="20.399999999999999">
      <c r="B67" s="26">
        <f t="shared" si="3"/>
        <v>53</v>
      </c>
      <c r="C67" s="105" t="s">
        <v>143</v>
      </c>
      <c r="D67" s="103" t="s">
        <v>13</v>
      </c>
      <c r="E67" s="28"/>
      <c r="F67" s="36" t="s">
        <v>51</v>
      </c>
      <c r="G67" s="31"/>
      <c r="H67" s="31"/>
      <c r="I67" s="125">
        <v>159</v>
      </c>
      <c r="J67" s="126" t="s">
        <v>1</v>
      </c>
      <c r="K67" s="67" t="s">
        <v>97</v>
      </c>
      <c r="L67" s="125">
        <v>2</v>
      </c>
      <c r="M67" s="116">
        <v>0</v>
      </c>
      <c r="N67" s="33">
        <f t="shared" si="2"/>
        <v>0</v>
      </c>
    </row>
    <row r="68" spans="2:14" s="19" customFormat="1" ht="15.6" customHeight="1">
      <c r="B68" s="26">
        <f t="shared" si="3"/>
        <v>54</v>
      </c>
      <c r="C68" s="65" t="s">
        <v>144</v>
      </c>
      <c r="D68" s="103" t="s">
        <v>13</v>
      </c>
      <c r="E68" s="28"/>
      <c r="F68" s="107"/>
      <c r="G68" s="31"/>
      <c r="H68" s="31"/>
      <c r="I68" s="31" t="s">
        <v>34</v>
      </c>
      <c r="J68" s="31" t="s">
        <v>15</v>
      </c>
      <c r="K68" s="31" t="s">
        <v>97</v>
      </c>
      <c r="L68" s="31">
        <v>2</v>
      </c>
      <c r="M68" s="116">
        <v>0</v>
      </c>
      <c r="N68" s="33">
        <f t="shared" si="2"/>
        <v>0</v>
      </c>
    </row>
    <row r="69" spans="2:14" s="19" customFormat="1" ht="15.6" customHeight="1">
      <c r="B69" s="26">
        <f t="shared" si="3"/>
        <v>55</v>
      </c>
      <c r="C69" s="66" t="s">
        <v>102</v>
      </c>
      <c r="D69" s="103" t="s">
        <v>106</v>
      </c>
      <c r="E69" s="28"/>
      <c r="F69" s="107" t="s">
        <v>108</v>
      </c>
      <c r="G69" s="31"/>
      <c r="H69" s="31"/>
      <c r="I69" s="31" t="s">
        <v>52</v>
      </c>
      <c r="J69" s="31" t="s">
        <v>15</v>
      </c>
      <c r="K69" s="31" t="s">
        <v>97</v>
      </c>
      <c r="L69" s="31">
        <v>4</v>
      </c>
      <c r="M69" s="116">
        <v>0</v>
      </c>
      <c r="N69" s="33">
        <f t="shared" si="2"/>
        <v>0</v>
      </c>
    </row>
    <row r="70" spans="2:14" s="19" customFormat="1" ht="15.6" customHeight="1">
      <c r="B70" s="26">
        <f t="shared" si="3"/>
        <v>56</v>
      </c>
      <c r="C70" s="57" t="s">
        <v>176</v>
      </c>
      <c r="D70" s="27" t="s">
        <v>177</v>
      </c>
      <c r="E70" s="28"/>
      <c r="F70" s="36" t="s">
        <v>51</v>
      </c>
      <c r="G70" s="31"/>
      <c r="H70" s="31"/>
      <c r="I70" s="31" t="s">
        <v>186</v>
      </c>
      <c r="J70" s="31" t="s">
        <v>1</v>
      </c>
      <c r="K70" s="31" t="s">
        <v>97</v>
      </c>
      <c r="L70" s="31">
        <v>2</v>
      </c>
      <c r="M70" s="116">
        <v>0</v>
      </c>
      <c r="N70" s="33">
        <f t="shared" si="2"/>
        <v>0</v>
      </c>
    </row>
    <row r="71" spans="2:14" s="19" customFormat="1" ht="15.6" customHeight="1">
      <c r="B71" s="26">
        <f t="shared" si="3"/>
        <v>57</v>
      </c>
      <c r="C71" s="65" t="s">
        <v>159</v>
      </c>
      <c r="D71" s="108" t="s">
        <v>107</v>
      </c>
      <c r="E71" s="28"/>
      <c r="F71" s="36" t="s">
        <v>51</v>
      </c>
      <c r="G71" s="26" t="s">
        <v>11</v>
      </c>
      <c r="H71" s="26"/>
      <c r="I71" s="26">
        <v>149</v>
      </c>
      <c r="J71" s="26" t="s">
        <v>1</v>
      </c>
      <c r="K71" s="31" t="s">
        <v>97</v>
      </c>
      <c r="L71" s="31">
        <v>2</v>
      </c>
      <c r="M71" s="116">
        <v>0</v>
      </c>
      <c r="N71" s="33">
        <f t="shared" si="2"/>
        <v>0</v>
      </c>
    </row>
    <row r="72" spans="2:14" s="19" customFormat="1" ht="15.6" customHeight="1">
      <c r="B72" s="26">
        <f t="shared" si="3"/>
        <v>58</v>
      </c>
      <c r="C72" s="109" t="s">
        <v>103</v>
      </c>
      <c r="D72" s="110" t="s">
        <v>22</v>
      </c>
      <c r="E72" s="28"/>
      <c r="F72" s="36" t="s">
        <v>51</v>
      </c>
      <c r="G72" s="67"/>
      <c r="H72" s="67"/>
      <c r="I72" s="31">
        <v>149</v>
      </c>
      <c r="J72" s="31" t="s">
        <v>1</v>
      </c>
      <c r="K72" s="31" t="s">
        <v>97</v>
      </c>
      <c r="L72" s="31">
        <v>2</v>
      </c>
      <c r="M72" s="116">
        <v>0</v>
      </c>
      <c r="N72" s="33">
        <f t="shared" si="2"/>
        <v>0</v>
      </c>
    </row>
    <row r="73" spans="2:14" s="19" customFormat="1" ht="15.6" customHeight="1">
      <c r="B73" s="26">
        <f t="shared" si="3"/>
        <v>59</v>
      </c>
      <c r="C73" s="57" t="s">
        <v>179</v>
      </c>
      <c r="D73" s="27" t="s">
        <v>180</v>
      </c>
      <c r="E73" s="28"/>
      <c r="F73" s="36" t="s">
        <v>51</v>
      </c>
      <c r="G73" s="67"/>
      <c r="H73" s="67"/>
      <c r="I73" s="31" t="s">
        <v>187</v>
      </c>
      <c r="J73" s="31" t="s">
        <v>1</v>
      </c>
      <c r="K73" s="31" t="s">
        <v>97</v>
      </c>
      <c r="L73" s="31">
        <v>2</v>
      </c>
      <c r="M73" s="116">
        <v>0</v>
      </c>
      <c r="N73" s="33">
        <f t="shared" si="2"/>
        <v>0</v>
      </c>
    </row>
    <row r="74" spans="2:14" s="19" customFormat="1" ht="15.6" customHeight="1">
      <c r="B74" s="26">
        <f t="shared" si="3"/>
        <v>60</v>
      </c>
      <c r="C74" s="57" t="s">
        <v>104</v>
      </c>
      <c r="D74" s="27" t="s">
        <v>12</v>
      </c>
      <c r="E74" s="28"/>
      <c r="F74" s="30"/>
      <c r="G74" s="31"/>
      <c r="H74" s="31"/>
      <c r="I74" s="31" t="s">
        <v>54</v>
      </c>
      <c r="J74" s="31" t="s">
        <v>1</v>
      </c>
      <c r="K74" s="31" t="s">
        <v>97</v>
      </c>
      <c r="L74" s="31">
        <v>2</v>
      </c>
      <c r="M74" s="116">
        <v>0</v>
      </c>
      <c r="N74" s="33">
        <f t="shared" si="2"/>
        <v>0</v>
      </c>
    </row>
    <row r="75" spans="2:14" s="19" customFormat="1" ht="15.6" customHeight="1">
      <c r="B75" s="26">
        <f t="shared" si="3"/>
        <v>61</v>
      </c>
      <c r="C75" s="57" t="s">
        <v>178</v>
      </c>
      <c r="D75" s="27" t="s">
        <v>177</v>
      </c>
      <c r="E75" s="79"/>
      <c r="F75" s="36" t="s">
        <v>51</v>
      </c>
      <c r="G75" s="67"/>
      <c r="H75" s="67"/>
      <c r="I75" s="31" t="s">
        <v>188</v>
      </c>
      <c r="J75" s="31" t="s">
        <v>1</v>
      </c>
      <c r="K75" s="31" t="s">
        <v>97</v>
      </c>
      <c r="L75" s="31">
        <v>2</v>
      </c>
      <c r="M75" s="116">
        <v>0</v>
      </c>
      <c r="N75" s="33">
        <f t="shared" si="2"/>
        <v>0</v>
      </c>
    </row>
    <row r="76" spans="2:14" s="19" customFormat="1" ht="20.399999999999999">
      <c r="B76" s="26">
        <f t="shared" si="3"/>
        <v>62</v>
      </c>
      <c r="C76" s="85" t="s">
        <v>167</v>
      </c>
      <c r="D76" s="86" t="s">
        <v>163</v>
      </c>
      <c r="E76" s="79" t="s">
        <v>11</v>
      </c>
      <c r="F76" s="36" t="s">
        <v>51</v>
      </c>
      <c r="G76" s="67"/>
      <c r="H76" s="67"/>
      <c r="I76" s="31" t="s">
        <v>189</v>
      </c>
      <c r="J76" s="31" t="s">
        <v>1</v>
      </c>
      <c r="K76" s="31" t="s">
        <v>97</v>
      </c>
      <c r="L76" s="31">
        <v>2</v>
      </c>
      <c r="M76" s="116">
        <v>0</v>
      </c>
      <c r="N76" s="33">
        <f t="shared" si="2"/>
        <v>0</v>
      </c>
    </row>
    <row r="77" spans="2:14" s="19" customFormat="1" ht="15.75" customHeight="1">
      <c r="B77" s="26">
        <f t="shared" si="3"/>
        <v>63</v>
      </c>
      <c r="C77" s="85" t="s">
        <v>164</v>
      </c>
      <c r="D77" s="86" t="s">
        <v>22</v>
      </c>
      <c r="E77" s="79"/>
      <c r="F77" s="45"/>
      <c r="G77" s="67"/>
      <c r="H77" s="67"/>
      <c r="I77" s="127"/>
      <c r="J77" s="127"/>
      <c r="K77" s="128" t="s">
        <v>97</v>
      </c>
      <c r="L77" s="74">
        <v>2</v>
      </c>
      <c r="M77" s="81">
        <v>0</v>
      </c>
      <c r="N77" s="82">
        <f>L77*M77</f>
        <v>0</v>
      </c>
    </row>
    <row r="78" spans="2:14" s="19" customFormat="1" ht="15.6" customHeight="1" thickBot="1">
      <c r="B78" s="26">
        <f t="shared" si="3"/>
        <v>64</v>
      </c>
      <c r="C78" s="111" t="s">
        <v>169</v>
      </c>
      <c r="D78" s="49" t="s">
        <v>22</v>
      </c>
      <c r="E78" s="50"/>
      <c r="F78" s="117" t="s">
        <v>165</v>
      </c>
      <c r="G78" s="52"/>
      <c r="H78" s="52"/>
      <c r="I78" s="52">
        <v>166</v>
      </c>
      <c r="J78" s="52" t="s">
        <v>1</v>
      </c>
      <c r="K78" s="52" t="s">
        <v>97</v>
      </c>
      <c r="L78" s="52">
        <v>2</v>
      </c>
      <c r="M78" s="54">
        <v>0</v>
      </c>
      <c r="N78" s="55">
        <f t="shared" si="2"/>
        <v>0</v>
      </c>
    </row>
    <row r="79" spans="2:14" s="19" customFormat="1" ht="22.2" customHeight="1" thickTop="1">
      <c r="B79" s="69"/>
      <c r="C79" s="167" t="s">
        <v>109</v>
      </c>
      <c r="D79" s="167"/>
      <c r="E79" s="70"/>
      <c r="F79" s="71"/>
      <c r="G79" s="72"/>
      <c r="H79" s="72"/>
      <c r="I79" s="73"/>
      <c r="J79" s="74"/>
      <c r="K79" s="73"/>
      <c r="L79" s="74"/>
      <c r="M79" s="75"/>
      <c r="N79" s="76"/>
    </row>
    <row r="80" spans="2:14" s="19" customFormat="1" ht="20.399999999999999">
      <c r="B80" s="26">
        <v>65</v>
      </c>
      <c r="C80" s="77" t="s">
        <v>110</v>
      </c>
      <c r="D80" s="61" t="s">
        <v>4</v>
      </c>
      <c r="E80" s="28"/>
      <c r="F80" s="29" t="s">
        <v>112</v>
      </c>
      <c r="G80" s="36"/>
      <c r="H80" s="36"/>
      <c r="I80" s="31">
        <v>152</v>
      </c>
      <c r="J80" s="31" t="s">
        <v>23</v>
      </c>
      <c r="K80" s="31" t="s">
        <v>97</v>
      </c>
      <c r="L80" s="31">
        <v>14</v>
      </c>
      <c r="M80" s="32">
        <v>0</v>
      </c>
      <c r="N80" s="82">
        <f>L80*M80</f>
        <v>0</v>
      </c>
    </row>
    <row r="81" spans="2:17" s="19" customFormat="1" ht="21" customHeight="1" thickBot="1">
      <c r="B81" s="78">
        <v>66</v>
      </c>
      <c r="C81" s="140" t="s">
        <v>111</v>
      </c>
      <c r="D81" s="68" t="s">
        <v>6</v>
      </c>
      <c r="E81" s="79"/>
      <c r="F81" s="80" t="s">
        <v>112</v>
      </c>
      <c r="G81" s="48"/>
      <c r="H81" s="48"/>
      <c r="I81" s="52" t="s">
        <v>7</v>
      </c>
      <c r="J81" s="52" t="s">
        <v>5</v>
      </c>
      <c r="K81" s="67" t="s">
        <v>97</v>
      </c>
      <c r="L81" s="142">
        <v>50</v>
      </c>
      <c r="M81" s="143">
        <v>0</v>
      </c>
      <c r="N81" s="82">
        <f>L81*M81</f>
        <v>0</v>
      </c>
      <c r="O81" s="134"/>
      <c r="P81" s="134"/>
      <c r="Q81" s="135"/>
    </row>
    <row r="82" spans="2:17" s="19" customFormat="1" ht="24" customHeight="1" thickTop="1">
      <c r="B82" s="56"/>
      <c r="C82" s="158" t="s">
        <v>155</v>
      </c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60"/>
    </row>
    <row r="83" spans="2:17" s="19" customFormat="1" ht="15" customHeight="1">
      <c r="B83" s="26">
        <v>67</v>
      </c>
      <c r="C83" s="57" t="s">
        <v>145</v>
      </c>
      <c r="D83" s="27"/>
      <c r="E83" s="28"/>
      <c r="F83" s="83"/>
      <c r="G83" s="83"/>
      <c r="H83" s="83"/>
      <c r="I83" s="31"/>
      <c r="J83" s="31"/>
      <c r="K83" s="31" t="s">
        <v>97</v>
      </c>
      <c r="L83" s="31">
        <v>4</v>
      </c>
      <c r="M83" s="32">
        <v>0</v>
      </c>
      <c r="N83" s="33">
        <f t="shared" ref="N83:N92" si="4">L83*M83</f>
        <v>0</v>
      </c>
    </row>
    <row r="84" spans="2:17" s="19" customFormat="1" ht="15.75" customHeight="1">
      <c r="B84" s="26">
        <f>B83+1</f>
        <v>68</v>
      </c>
      <c r="C84" s="57" t="s">
        <v>146</v>
      </c>
      <c r="D84" s="27"/>
      <c r="E84" s="28"/>
      <c r="F84" s="83"/>
      <c r="G84" s="83"/>
      <c r="H84" s="83"/>
      <c r="I84" s="31"/>
      <c r="J84" s="31"/>
      <c r="K84" s="31" t="s">
        <v>97</v>
      </c>
      <c r="L84" s="31">
        <v>10</v>
      </c>
      <c r="M84" s="32">
        <v>0</v>
      </c>
      <c r="N84" s="33">
        <f t="shared" si="4"/>
        <v>0</v>
      </c>
    </row>
    <row r="85" spans="2:17" s="19" customFormat="1" ht="15.75" customHeight="1">
      <c r="B85" s="26">
        <f t="shared" ref="B85:B92" si="5">B84+1</f>
        <v>69</v>
      </c>
      <c r="C85" s="84" t="s">
        <v>147</v>
      </c>
      <c r="D85" s="27"/>
      <c r="E85" s="28"/>
      <c r="F85" s="83"/>
      <c r="G85" s="83"/>
      <c r="H85" s="83"/>
      <c r="I85" s="31"/>
      <c r="J85" s="31"/>
      <c r="K85" s="31" t="s">
        <v>97</v>
      </c>
      <c r="L85" s="31">
        <v>10</v>
      </c>
      <c r="M85" s="32">
        <v>0</v>
      </c>
      <c r="N85" s="33">
        <f t="shared" si="4"/>
        <v>0</v>
      </c>
    </row>
    <row r="86" spans="2:17" s="19" customFormat="1" ht="15.75" customHeight="1">
      <c r="B86" s="26">
        <f t="shared" si="5"/>
        <v>70</v>
      </c>
      <c r="C86" s="57" t="s">
        <v>148</v>
      </c>
      <c r="D86" s="27"/>
      <c r="E86" s="28"/>
      <c r="F86" s="83" t="s">
        <v>11</v>
      </c>
      <c r="G86" s="83"/>
      <c r="H86" s="83"/>
      <c r="I86" s="31"/>
      <c r="J86" s="31"/>
      <c r="K86" s="31" t="s">
        <v>97</v>
      </c>
      <c r="L86" s="31">
        <v>4</v>
      </c>
      <c r="M86" s="32">
        <v>0</v>
      </c>
      <c r="N86" s="33">
        <f t="shared" si="4"/>
        <v>0</v>
      </c>
    </row>
    <row r="87" spans="2:17" s="19" customFormat="1" ht="15.75" customHeight="1">
      <c r="B87" s="26">
        <f t="shared" si="5"/>
        <v>71</v>
      </c>
      <c r="C87" s="57" t="s">
        <v>149</v>
      </c>
      <c r="D87" s="27"/>
      <c r="E87" s="28"/>
      <c r="F87" s="83"/>
      <c r="G87" s="83"/>
      <c r="H87" s="83"/>
      <c r="I87" s="31"/>
      <c r="J87" s="31"/>
      <c r="K87" s="31" t="s">
        <v>97</v>
      </c>
      <c r="L87" s="31">
        <v>4</v>
      </c>
      <c r="M87" s="32">
        <v>0</v>
      </c>
      <c r="N87" s="33">
        <f t="shared" si="4"/>
        <v>0</v>
      </c>
    </row>
    <row r="88" spans="2:17" s="19" customFormat="1" ht="15.75" customHeight="1">
      <c r="B88" s="26">
        <f t="shared" si="5"/>
        <v>72</v>
      </c>
      <c r="C88" s="57" t="s">
        <v>150</v>
      </c>
      <c r="D88" s="27"/>
      <c r="E88" s="28"/>
      <c r="F88" s="83"/>
      <c r="G88" s="83"/>
      <c r="H88" s="83"/>
      <c r="I88" s="31"/>
      <c r="J88" s="31"/>
      <c r="K88" s="31" t="s">
        <v>97</v>
      </c>
      <c r="L88" s="31">
        <v>10</v>
      </c>
      <c r="M88" s="32">
        <v>0</v>
      </c>
      <c r="N88" s="33">
        <f t="shared" si="4"/>
        <v>0</v>
      </c>
    </row>
    <row r="89" spans="2:17" s="19" customFormat="1" ht="15.75" customHeight="1">
      <c r="B89" s="26">
        <f t="shared" si="5"/>
        <v>73</v>
      </c>
      <c r="C89" s="57" t="s">
        <v>151</v>
      </c>
      <c r="D89" s="27"/>
      <c r="E89" s="28"/>
      <c r="F89" s="83"/>
      <c r="G89" s="83"/>
      <c r="H89" s="83"/>
      <c r="I89" s="31"/>
      <c r="J89" s="31"/>
      <c r="K89" s="31" t="s">
        <v>97</v>
      </c>
      <c r="L89" s="31">
        <v>2</v>
      </c>
      <c r="M89" s="32">
        <v>0</v>
      </c>
      <c r="N89" s="33">
        <f t="shared" si="4"/>
        <v>0</v>
      </c>
    </row>
    <row r="90" spans="2:17" s="19" customFormat="1" ht="15.75" customHeight="1">
      <c r="B90" s="26">
        <f t="shared" si="5"/>
        <v>74</v>
      </c>
      <c r="C90" s="57" t="s">
        <v>152</v>
      </c>
      <c r="D90" s="27"/>
      <c r="E90" s="28"/>
      <c r="F90" s="83"/>
      <c r="G90" s="83"/>
      <c r="H90" s="83"/>
      <c r="I90" s="31"/>
      <c r="J90" s="31"/>
      <c r="K90" s="31" t="s">
        <v>97</v>
      </c>
      <c r="L90" s="31">
        <v>2</v>
      </c>
      <c r="M90" s="32">
        <v>0</v>
      </c>
      <c r="N90" s="33">
        <f t="shared" si="4"/>
        <v>0</v>
      </c>
    </row>
    <row r="91" spans="2:17" s="19" customFormat="1" ht="15.75" customHeight="1">
      <c r="B91" s="26">
        <f t="shared" si="5"/>
        <v>75</v>
      </c>
      <c r="C91" s="85" t="s">
        <v>153</v>
      </c>
      <c r="D91" s="27"/>
      <c r="E91" s="28"/>
      <c r="F91" s="83"/>
      <c r="G91" s="83"/>
      <c r="H91" s="83"/>
      <c r="I91" s="31"/>
      <c r="J91" s="31"/>
      <c r="K91" s="31" t="s">
        <v>97</v>
      </c>
      <c r="L91" s="67">
        <v>10</v>
      </c>
      <c r="M91" s="32">
        <v>0</v>
      </c>
      <c r="N91" s="33">
        <f t="shared" si="4"/>
        <v>0</v>
      </c>
    </row>
    <row r="92" spans="2:17" s="19" customFormat="1" ht="16.5" customHeight="1" thickBot="1">
      <c r="B92" s="131">
        <f t="shared" si="5"/>
        <v>76</v>
      </c>
      <c r="C92" s="49" t="s">
        <v>154</v>
      </c>
      <c r="D92" s="49"/>
      <c r="E92" s="50"/>
      <c r="F92" s="129"/>
      <c r="G92" s="129"/>
      <c r="H92" s="129"/>
      <c r="I92" s="52"/>
      <c r="J92" s="52"/>
      <c r="K92" s="52" t="s">
        <v>97</v>
      </c>
      <c r="L92" s="52">
        <v>10</v>
      </c>
      <c r="M92" s="54">
        <v>0</v>
      </c>
      <c r="N92" s="55">
        <f t="shared" si="4"/>
        <v>0</v>
      </c>
    </row>
    <row r="93" spans="2:17" s="19" customFormat="1" ht="16.5" customHeight="1" thickTop="1" thickBot="1">
      <c r="B93" s="151" t="s">
        <v>156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30">
        <f>SUM(N83:N92,N80:N81,N43:N78,N14:N41)</f>
        <v>0</v>
      </c>
    </row>
    <row r="94" spans="2:17" s="19" customFormat="1" ht="16.5" customHeight="1">
      <c r="B94" s="161" t="s">
        <v>156</v>
      </c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87">
        <f>SUM(N83:N92,N80:N81,N43:N78,N14:N41)</f>
        <v>0</v>
      </c>
    </row>
    <row r="95" spans="2:17" s="17" customFormat="1" ht="15" customHeight="1">
      <c r="B95" s="163" t="s">
        <v>113</v>
      </c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88">
        <f>N94*0.2</f>
        <v>0</v>
      </c>
    </row>
    <row r="96" spans="2:17" s="17" customFormat="1" ht="15" customHeight="1" thickBot="1">
      <c r="B96" s="165" t="s">
        <v>119</v>
      </c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89">
        <f>N94+N95</f>
        <v>0</v>
      </c>
    </row>
    <row r="97" spans="2:14" s="6" customFormat="1" ht="15.6">
      <c r="B97" s="154" t="s">
        <v>61</v>
      </c>
      <c r="C97" s="154"/>
      <c r="D97" s="154"/>
      <c r="E97" s="96"/>
      <c r="F97" s="97"/>
      <c r="G97" s="97"/>
      <c r="H97" s="97"/>
      <c r="I97" s="92"/>
      <c r="J97" s="92"/>
      <c r="K97" s="92"/>
      <c r="L97" s="93"/>
      <c r="M97" s="94"/>
      <c r="N97" s="95"/>
    </row>
    <row r="98" spans="2:14" s="6" customFormat="1" ht="15.6">
      <c r="B98" s="155" t="s">
        <v>114</v>
      </c>
      <c r="C98" s="155"/>
      <c r="D98" s="155"/>
      <c r="E98" s="155"/>
      <c r="F98" s="155"/>
      <c r="G98" s="155"/>
      <c r="H98" s="155"/>
      <c r="I98" s="92"/>
      <c r="J98" s="92"/>
      <c r="K98" s="92"/>
      <c r="L98" s="93"/>
      <c r="M98" s="94"/>
      <c r="N98" s="95"/>
    </row>
    <row r="99" spans="2:14" s="6" customFormat="1" ht="12.6" customHeight="1">
      <c r="B99" s="3"/>
      <c r="C99" s="4"/>
      <c r="E99" s="16"/>
      <c r="F99" s="5"/>
      <c r="G99" s="5"/>
      <c r="H99" s="5"/>
      <c r="I99" s="7"/>
      <c r="J99" s="7"/>
      <c r="K99" s="7"/>
      <c r="L99" s="8"/>
      <c r="M99" s="13"/>
    </row>
    <row r="100" spans="2:14" ht="15" customHeight="1">
      <c r="C100" s="4"/>
    </row>
    <row r="101" spans="2:14" ht="15.6">
      <c r="C101" s="156" t="s">
        <v>115</v>
      </c>
      <c r="D101" s="156"/>
      <c r="E101" s="156"/>
      <c r="J101" s="9"/>
      <c r="K101" s="9"/>
      <c r="L101" s="10"/>
      <c r="M101" s="14"/>
      <c r="N101" s="11"/>
    </row>
    <row r="102" spans="2:14" ht="15.6">
      <c r="J102" s="144" t="s">
        <v>62</v>
      </c>
      <c r="K102" s="144"/>
      <c r="L102" s="144"/>
      <c r="M102" s="144"/>
      <c r="N102" s="144"/>
    </row>
    <row r="103" spans="2:14" ht="15.6">
      <c r="J103" s="12"/>
      <c r="K103" s="12"/>
      <c r="L103" s="12"/>
      <c r="M103" s="15"/>
      <c r="N103" s="12"/>
    </row>
  </sheetData>
  <mergeCells count="22">
    <mergeCell ref="C2:E2"/>
    <mergeCell ref="C5:N5"/>
    <mergeCell ref="B97:D97"/>
    <mergeCell ref="B98:H98"/>
    <mergeCell ref="C101:E101"/>
    <mergeCell ref="B8:C8"/>
    <mergeCell ref="B9:C9"/>
    <mergeCell ref="B10:C10"/>
    <mergeCell ref="C82:N82"/>
    <mergeCell ref="B94:M94"/>
    <mergeCell ref="B95:M95"/>
    <mergeCell ref="B96:M96"/>
    <mergeCell ref="C79:D79"/>
    <mergeCell ref="J102:N102"/>
    <mergeCell ref="C4:N4"/>
    <mergeCell ref="L6:N6"/>
    <mergeCell ref="D8:N8"/>
    <mergeCell ref="D9:N9"/>
    <mergeCell ref="D10:N10"/>
    <mergeCell ref="C13:N13"/>
    <mergeCell ref="C42:N42"/>
    <mergeCell ref="B93:M93"/>
  </mergeCells>
  <phoneticPr fontId="36" type="noConversion"/>
  <pageMargins left="0.25" right="0.25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Šuster Jaroslav</cp:lastModifiedBy>
  <cp:revision>2</cp:revision>
  <cp:lastPrinted>2024-02-15T13:05:52Z</cp:lastPrinted>
  <dcterms:created xsi:type="dcterms:W3CDTF">2018-04-10T18:31:56Z</dcterms:created>
  <dcterms:modified xsi:type="dcterms:W3CDTF">2024-10-31T09:34:00Z</dcterms:modified>
</cp:coreProperties>
</file>