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mil.sledziona\Documents\Zamówienia Publiczne\Przetarg Usługi Leśne 2025\wynik\"/>
    </mc:Choice>
  </mc:AlternateContent>
  <xr:revisionPtr revIDLastSave="0" documentId="13_ncr:1_{BE0EE3E7-3C9E-44AC-A2DD-D962CDA08D6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1" i="3" l="1"/>
  <c r="I80" i="3"/>
  <c r="K80" i="3" s="1"/>
  <c r="I79" i="3"/>
  <c r="K79" i="3" s="1"/>
  <c r="K78" i="3"/>
  <c r="L78" i="3" s="1"/>
  <c r="I78" i="3"/>
  <c r="I77" i="3"/>
  <c r="I76" i="3"/>
  <c r="I75" i="3"/>
  <c r="K74" i="3"/>
  <c r="L74" i="3" s="1"/>
  <c r="I74" i="3"/>
  <c r="I73" i="3"/>
  <c r="I72" i="3"/>
  <c r="K72" i="3" s="1"/>
  <c r="I71" i="3"/>
  <c r="K71" i="3" s="1"/>
  <c r="K70" i="3"/>
  <c r="L70" i="3" s="1"/>
  <c r="I70" i="3"/>
  <c r="I69" i="3"/>
  <c r="I68" i="3"/>
  <c r="I67" i="3"/>
  <c r="K66" i="3"/>
  <c r="L66" i="3" s="1"/>
  <c r="I66" i="3"/>
  <c r="I65" i="3"/>
  <c r="I64" i="3"/>
  <c r="K64" i="3" s="1"/>
  <c r="I63" i="3"/>
  <c r="K62" i="3"/>
  <c r="L62" i="3" s="1"/>
  <c r="I62" i="3"/>
  <c r="I61" i="3"/>
  <c r="I60" i="3"/>
  <c r="I59" i="3"/>
  <c r="K59" i="3" s="1"/>
  <c r="K58" i="3"/>
  <c r="L58" i="3" s="1"/>
  <c r="I58" i="3"/>
  <c r="I57" i="3"/>
  <c r="I56" i="3"/>
  <c r="I55" i="3"/>
  <c r="K55" i="3" s="1"/>
  <c r="K52" i="3"/>
  <c r="L52" i="3" s="1"/>
  <c r="I52" i="3"/>
  <c r="I47" i="3"/>
  <c r="I42" i="3"/>
  <c r="K42" i="3" s="1"/>
  <c r="I37" i="3"/>
  <c r="K32" i="3"/>
  <c r="L32" i="3" s="1"/>
  <c r="I32" i="3"/>
  <c r="F83" i="3" s="1"/>
  <c r="L81" i="3" l="1"/>
  <c r="L63" i="3"/>
  <c r="L57" i="3"/>
  <c r="L67" i="3"/>
  <c r="L60" i="3"/>
  <c r="L59" i="3"/>
  <c r="K37" i="3"/>
  <c r="L37" i="3" s="1"/>
  <c r="K75" i="3"/>
  <c r="L75" i="3" s="1"/>
  <c r="L55" i="3"/>
  <c r="L71" i="3"/>
  <c r="L79" i="3"/>
  <c r="K56" i="3"/>
  <c r="L56" i="3" s="1"/>
  <c r="K60" i="3"/>
  <c r="K68" i="3"/>
  <c r="L68" i="3" s="1"/>
  <c r="K76" i="3"/>
  <c r="L76" i="3" s="1"/>
  <c r="L42" i="3"/>
  <c r="L64" i="3"/>
  <c r="L72" i="3"/>
  <c r="L80" i="3"/>
  <c r="K47" i="3"/>
  <c r="L47" i="3" s="1"/>
  <c r="K57" i="3"/>
  <c r="K61" i="3"/>
  <c r="L61" i="3" s="1"/>
  <c r="K65" i="3"/>
  <c r="L65" i="3" s="1"/>
  <c r="K69" i="3"/>
  <c r="L69" i="3" s="1"/>
  <c r="K73" i="3"/>
  <c r="L73" i="3" s="1"/>
  <c r="K77" i="3"/>
  <c r="L77" i="3" s="1"/>
  <c r="K81" i="3"/>
  <c r="K63" i="3"/>
  <c r="K67" i="3"/>
  <c r="F84" i="3" l="1"/>
  <c r="B26" i="3" s="1"/>
</calcChain>
</file>

<file path=xl/sharedStrings.xml><?xml version="1.0" encoding="utf-8"?>
<sst xmlns="http://schemas.openxmlformats.org/spreadsheetml/2006/main" count="227" uniqueCount="136">
  <si>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</si>
  <si>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</si>
  <si>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</si>
  <si>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</si>
  <si>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</si>
  <si>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</si>
  <si>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</si>
  <si>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</si>
  <si>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</si>
  <si>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</si>
  <si>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</si>
  <si>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</si>
  <si>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</si>
  <si>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</si>
  <si>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</si>
  <si>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13</t>
  </si>
  <si>
    <t>PORZB&gt;100</t>
  </si>
  <si>
    <t>Oczyszczanie zrębów, gruntów porolnych, halizn i płazowin oraz drzewostanów planowanych do wprowadzenie drugiego piętra ze zbędnych podrostów, odrośli, krzewów i krzewinek poprzez wycinanie bez wynoszenia i układania - dla 100% pokrycia powierzchni</t>
  </si>
  <si>
    <t>HA</t>
  </si>
  <si>
    <t xml:space="preserve"> 14</t>
  </si>
  <si>
    <t>PORZ MECH</t>
  </si>
  <si>
    <t>Mechaniczne wywożenie pozostałości drzewnych (ciągnikiem)</t>
  </si>
  <si>
    <t>M3P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</si>
  <si>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</si>
  <si>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</si>
  <si>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</si>
  <si>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</si>
  <si>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</si>
  <si>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</si>
  <si>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</si>
  <si>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</si>
  <si>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</si>
  <si>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</si>
  <si>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>100</t>
  </si>
  <si>
    <t>KOP-ROW</t>
  </si>
  <si>
    <t>Wykopy ziemne o różnych przekrojach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</si>
  <si>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</si>
  <si>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</si>
  <si>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</si>
  <si>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</si>
  <si>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</si>
  <si>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</si>
  <si>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</si>
  <si>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</si>
  <si>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</si>
  <si>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</si>
  <si>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</si>
  <si>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</si>
  <si>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</si>
  <si>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</si>
  <si>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</si>
  <si>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</si>
  <si>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</si>
  <si>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</si>
  <si>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</si>
  <si>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</si>
  <si>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</si>
  <si>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</si>
  <si>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</si>
  <si>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</si>
  <si>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</si>
  <si>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</si>
  <si>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</si>
  <si>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</si>
  <si>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</si>
  <si>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</si>
  <si>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</si>
  <si>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</si>
  <si>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</si>
  <si>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</si>
  <si>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</si>
  <si>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</si>
  <si>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</si>
  <si>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</si>
  <si>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167</t>
  </si>
  <si>
    <t>ZAW-BUD</t>
  </si>
  <si>
    <t>Wywieszanie nowych budek lęgowych i schronów dla nietoperzy</t>
  </si>
  <si>
    <t>SZT</t>
  </si>
  <si>
    <t>351</t>
  </si>
  <si>
    <t>N-ZSPNSO</t>
  </si>
  <si>
    <t>Zbiór szyszek z plantacji nasiennych sosnowych</t>
  </si>
  <si>
    <t>KG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</si>
  <si>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</si>
  <si>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</si>
  <si>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</si>
  <si>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</si>
  <si>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</si>
  <si>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</si>
  <si>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374</t>
  </si>
  <si>
    <t>GODZ RU23</t>
  </si>
  <si>
    <t>Prace godzinowe ręczne z urządzeniem</t>
  </si>
  <si>
    <t>375</t>
  </si>
  <si>
    <t>GODZNOC</t>
  </si>
  <si>
    <t>Prace godzinowe w porze nocnej</t>
  </si>
  <si>
    <t>376</t>
  </si>
  <si>
    <t>GODZ HH8</t>
  </si>
  <si>
    <t>Prace wykonywane harwesterem</t>
  </si>
  <si>
    <t>378</t>
  </si>
  <si>
    <t>GODZ MF8</t>
  </si>
  <si>
    <t>Prace wykonywane forwarderem</t>
  </si>
  <si>
    <t>380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</si>
  <si>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</si>
  <si>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</si>
  <si>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</si>
  <si>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</si>
  <si>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</si>
  <si>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</si>
  <si>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</si>
  <si>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</si>
  <si>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Brzeg</t>
  </si>
  <si>
    <t xml:space="preserve">49-300 Brzeg; Kilińskiego;1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</si>
  <si>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</si>
  <si>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</si>
  <si>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</si>
  <si>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</si>
  <si>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</si>
  <si>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</si>
  <si>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</si>
  <si>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</si>
  <si>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</si>
  <si>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</si>
  <si>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</si>
  <si>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Brzeg w roku 2025''  składamy niniejszym ofertę na pakiet 6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</si>
  <si>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</si>
  <si>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</si>
  <si>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</si>
  <si>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</si>
  <si>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</si>
  <si>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</si>
  <si>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</si>
  <si>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</si>
  <si>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</si>
  <si>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</si>
  <si>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</si>
  <si>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</si>
  <si>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Załącznik nr 1.6. do SWZ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</si>
</sst>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center" vertical="center"/>
    </xf>
    <xf numFmtId="49" fontId="9" fillId="2" borderId="0" xfId="0" applyNumberFormat="1" applyFont="1" applyFill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4" xfId="0" applyFont="1" applyFill="1" applyBorder="1" applyAlignment="1" applyProtection="1">
      <alignment horizontal="left"/>
      <protection locked="0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0" fontId="3" fillId="3" borderId="1" xfId="0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122"/>
  <sheetViews>
    <sheetView tabSelected="1" workbookViewId="0">
      <selection activeCell="H5" sqref="H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135</v>
      </c>
      <c r="J2" s="11"/>
      <c r="K2" s="11"/>
      <c r="L2" s="11"/>
      <c r="M2" s="11"/>
      <c r="N2" s="11"/>
      <c r="O2" s="11"/>
    </row>
    <row r="3" spans="2:15" s="1" customFormat="1" ht="28.7" customHeight="1" x14ac:dyDescent="0.2">
      <c r="B3" s="19"/>
      <c r="C3" s="19"/>
      <c r="D3" s="19"/>
      <c r="E3" s="19"/>
    </row>
    <row r="4" spans="2:15" s="1" customFormat="1" ht="2.65" customHeight="1" x14ac:dyDescent="0.2">
      <c r="B4" s="16"/>
      <c r="C4" s="16"/>
      <c r="D4" s="16"/>
    </row>
    <row r="5" spans="2:15" s="1" customFormat="1" ht="28.7" customHeight="1" x14ac:dyDescent="0.2">
      <c r="B5" s="19"/>
      <c r="C5" s="19"/>
      <c r="D5" s="19"/>
      <c r="E5" s="19"/>
    </row>
    <row r="6" spans="2:15" s="1" customFormat="1" ht="2.65" customHeight="1" x14ac:dyDescent="0.2">
      <c r="B6" s="16"/>
      <c r="C6" s="16"/>
      <c r="D6" s="16"/>
    </row>
    <row r="7" spans="2:15" s="1" customFormat="1" ht="28.7" customHeight="1" x14ac:dyDescent="0.2">
      <c r="B7" s="19"/>
      <c r="C7" s="19"/>
      <c r="D7" s="19"/>
      <c r="E7" s="19"/>
    </row>
    <row r="8" spans="2:15" s="1" customFormat="1" ht="5.25" customHeight="1" x14ac:dyDescent="0.2">
      <c r="B8" s="16"/>
      <c r="C8" s="16"/>
      <c r="D8" s="16"/>
    </row>
    <row r="9" spans="2:15" s="1" customFormat="1" ht="4.3499999999999996" customHeight="1" x14ac:dyDescent="0.2"/>
    <row r="10" spans="2:15" s="1" customFormat="1" ht="6.95" customHeight="1" x14ac:dyDescent="0.2">
      <c r="B10" s="18" t="s">
        <v>105</v>
      </c>
      <c r="C10" s="18"/>
      <c r="D10" s="18"/>
    </row>
    <row r="11" spans="2:15" s="1" customFormat="1" ht="12.2" customHeight="1" x14ac:dyDescent="0.2">
      <c r="B11" s="18"/>
      <c r="C11" s="18"/>
      <c r="D11" s="18"/>
      <c r="G11" s="23" t="s">
        <v>106</v>
      </c>
      <c r="H11" s="23"/>
      <c r="I11" s="23"/>
      <c r="J11" s="23"/>
      <c r="K11" s="23"/>
      <c r="L11" s="23"/>
      <c r="M11" s="23"/>
      <c r="N11" s="23"/>
    </row>
    <row r="12" spans="2:15" s="1" customFormat="1" ht="7.9" customHeight="1" x14ac:dyDescent="0.2">
      <c r="G12" s="23"/>
      <c r="H12" s="23"/>
      <c r="I12" s="23"/>
      <c r="J12" s="23"/>
      <c r="K12" s="23"/>
      <c r="L12" s="23"/>
      <c r="M12" s="23"/>
      <c r="N12" s="23"/>
    </row>
    <row r="13" spans="2:15" s="1" customFormat="1" ht="20.25" customHeight="1" x14ac:dyDescent="0.2"/>
    <row r="14" spans="2:15" s="1" customFormat="1" ht="24" customHeight="1" x14ac:dyDescent="0.2">
      <c r="E14" s="14" t="s">
        <v>121</v>
      </c>
      <c r="F14" s="14"/>
      <c r="G14" s="14"/>
    </row>
    <row r="15" spans="2:15" s="1" customFormat="1" ht="43.15" customHeight="1" x14ac:dyDescent="0.2"/>
    <row r="16" spans="2:15" s="1" customFormat="1" ht="20.85" customHeight="1" x14ac:dyDescent="0.2">
      <c r="B16" s="15" t="s">
        <v>107</v>
      </c>
      <c r="C16" s="15"/>
      <c r="D16" s="15"/>
      <c r="E16" s="15"/>
      <c r="F16" s="15"/>
      <c r="G16" s="15"/>
      <c r="H16" s="15"/>
      <c r="I16" s="15"/>
    </row>
    <row r="17" spans="2:13" s="1" customFormat="1" ht="2.65" customHeight="1" x14ac:dyDescent="0.2"/>
    <row r="18" spans="2:13" s="1" customFormat="1" ht="20.85" customHeight="1" x14ac:dyDescent="0.2">
      <c r="B18" s="15" t="s">
        <v>108</v>
      </c>
      <c r="C18" s="15"/>
      <c r="D18" s="15"/>
      <c r="E18" s="15"/>
      <c r="F18" s="15"/>
      <c r="G18" s="15"/>
      <c r="H18" s="15"/>
      <c r="I18" s="15"/>
    </row>
    <row r="19" spans="2:13" s="1" customFormat="1" ht="2.65" customHeight="1" x14ac:dyDescent="0.2"/>
    <row r="20" spans="2:13" s="1" customFormat="1" ht="20.85" customHeight="1" x14ac:dyDescent="0.2">
      <c r="B20" s="15" t="s">
        <v>109</v>
      </c>
      <c r="C20" s="15"/>
      <c r="D20" s="15"/>
      <c r="E20" s="15"/>
      <c r="F20" s="15"/>
      <c r="G20" s="15"/>
      <c r="H20" s="15"/>
      <c r="I20" s="15"/>
    </row>
    <row r="21" spans="2:13" s="1" customFormat="1" ht="2.65" customHeight="1" x14ac:dyDescent="0.2"/>
    <row r="22" spans="2:13" s="1" customFormat="1" ht="20.85" customHeight="1" x14ac:dyDescent="0.2">
      <c r="B22" s="15" t="s">
        <v>110</v>
      </c>
      <c r="C22" s="15"/>
      <c r="D22" s="15"/>
      <c r="E22" s="15"/>
      <c r="F22" s="15"/>
      <c r="G22" s="15"/>
      <c r="H22" s="15"/>
      <c r="I22" s="15"/>
    </row>
    <row r="23" spans="2:13" s="1" customFormat="1" ht="34.700000000000003" customHeight="1" x14ac:dyDescent="0.2"/>
    <row r="24" spans="2:13" s="1" customFormat="1" ht="50.1" customHeight="1" x14ac:dyDescent="0.2">
      <c r="B24" s="17" t="s">
        <v>122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TEXT(F84,"#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5" t="s">
        <v>111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1020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0">
        <f>ROUND(I32+ K32,2)</f>
        <v>0</v>
      </c>
      <c r="M32" s="21"/>
    </row>
    <row r="33" spans="2:13" s="1" customFormat="1" ht="3.2" customHeight="1" x14ac:dyDescent="0.2"/>
    <row r="34" spans="2:13" s="1" customFormat="1" ht="18.2" customHeight="1" x14ac:dyDescent="0.2">
      <c r="B34" s="15" t="s">
        <v>112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3962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0">
        <f>ROUND(I37+ K37,2)</f>
        <v>0</v>
      </c>
      <c r="M37" s="21"/>
    </row>
    <row r="38" spans="2:13" s="1" customFormat="1" ht="3.2" customHeight="1" x14ac:dyDescent="0.2"/>
    <row r="39" spans="2:13" s="1" customFormat="1" ht="18.2" customHeight="1" x14ac:dyDescent="0.2">
      <c r="B39" s="15" t="s">
        <v>113</v>
      </c>
      <c r="C39" s="15"/>
      <c r="D39" s="15"/>
      <c r="E39" s="15"/>
      <c r="F39" s="15"/>
      <c r="G39" s="15"/>
      <c r="H39" s="15"/>
      <c r="I39" s="15"/>
      <c r="J39" s="15"/>
      <c r="K39" s="15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1037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0">
        <f>ROUND(I42+ K42,2)</f>
        <v>0</v>
      </c>
      <c r="M42" s="21"/>
    </row>
    <row r="43" spans="2:13" s="1" customFormat="1" ht="3.2" customHeight="1" x14ac:dyDescent="0.2"/>
    <row r="44" spans="2:13" s="1" customFormat="1" ht="18.2" customHeight="1" x14ac:dyDescent="0.2">
      <c r="B44" s="15" t="s">
        <v>114</v>
      </c>
      <c r="C44" s="15"/>
      <c r="D44" s="15"/>
      <c r="E44" s="15"/>
      <c r="F44" s="15"/>
      <c r="G44" s="15"/>
      <c r="H44" s="15"/>
      <c r="I44" s="15"/>
      <c r="J44" s="15"/>
      <c r="K44" s="15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4" t="s">
        <v>10</v>
      </c>
      <c r="M46" s="2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594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0">
        <f>ROUND(I47+ K47,2)</f>
        <v>0</v>
      </c>
      <c r="M47" s="21"/>
    </row>
    <row r="48" spans="2:13" s="1" customFormat="1" ht="3.2" customHeight="1" x14ac:dyDescent="0.2"/>
    <row r="49" spans="2:13" s="1" customFormat="1" ht="18.2" customHeight="1" x14ac:dyDescent="0.2">
      <c r="B49" s="15" t="s">
        <v>115</v>
      </c>
      <c r="C49" s="15"/>
      <c r="D49" s="15"/>
      <c r="E49" s="15"/>
      <c r="F49" s="15"/>
      <c r="G49" s="15"/>
      <c r="H49" s="15"/>
      <c r="I49" s="15"/>
      <c r="J49" s="15"/>
      <c r="K49" s="15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4" t="s">
        <v>10</v>
      </c>
      <c r="M51" s="24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890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20">
        <f>ROUND(I52+ K52,2)</f>
        <v>0</v>
      </c>
      <c r="M52" s="21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4" t="s">
        <v>10</v>
      </c>
      <c r="M54" s="24"/>
    </row>
    <row r="55" spans="2:13" s="1" customFormat="1" ht="59.1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0.45</v>
      </c>
      <c r="H55" s="10">
        <v>0</v>
      </c>
      <c r="I55" s="9">
        <f t="shared" ref="I55:I81" si="0">ROUND(G55* H55,2)</f>
        <v>0</v>
      </c>
      <c r="J55" s="5">
        <v>8</v>
      </c>
      <c r="K55" s="9">
        <f t="shared" ref="K55:K81" si="1">ROUND(I55* J55/100,2)</f>
        <v>0</v>
      </c>
      <c r="L55" s="20">
        <f t="shared" ref="L55:L81" si="2">ROUND(I55+ K55,2)</f>
        <v>0</v>
      </c>
      <c r="M55" s="21"/>
    </row>
    <row r="56" spans="2:13" s="1" customFormat="1" ht="28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8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0">
        <f t="shared" si="2"/>
        <v>0</v>
      </c>
      <c r="M56" s="21"/>
    </row>
    <row r="57" spans="2:13" s="1" customFormat="1" ht="38.85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18</v>
      </c>
      <c r="G57" s="8">
        <v>14.31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0">
        <f t="shared" si="2"/>
        <v>0</v>
      </c>
      <c r="M57" s="21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29</v>
      </c>
      <c r="G58" s="8">
        <v>1.8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0">
        <f t="shared" si="2"/>
        <v>0</v>
      </c>
      <c r="M58" s="21"/>
    </row>
    <row r="59" spans="2:13" s="1" customFormat="1" ht="19.7" customHeight="1" x14ac:dyDescent="0.2">
      <c r="B59" s="5">
        <v>10</v>
      </c>
      <c r="C59" s="6" t="s">
        <v>30</v>
      </c>
      <c r="D59" s="6" t="s">
        <v>31</v>
      </c>
      <c r="E59" s="7" t="s">
        <v>32</v>
      </c>
      <c r="F59" s="6" t="s">
        <v>29</v>
      </c>
      <c r="G59" s="8">
        <v>1.8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0">
        <f t="shared" si="2"/>
        <v>0</v>
      </c>
      <c r="M59" s="21"/>
    </row>
    <row r="60" spans="2:13" s="1" customFormat="1" ht="19.7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14</v>
      </c>
      <c r="G60" s="8">
        <v>19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0">
        <f t="shared" si="2"/>
        <v>0</v>
      </c>
      <c r="M60" s="21"/>
    </row>
    <row r="61" spans="2:13" s="1" customFormat="1" ht="19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29</v>
      </c>
      <c r="G61" s="8">
        <v>111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0">
        <f t="shared" si="2"/>
        <v>0</v>
      </c>
      <c r="M61" s="21"/>
    </row>
    <row r="62" spans="2:13" s="1" customFormat="1" ht="28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29</v>
      </c>
      <c r="G62" s="8">
        <v>1.8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0">
        <f t="shared" si="2"/>
        <v>0</v>
      </c>
      <c r="M62" s="21"/>
    </row>
    <row r="63" spans="2:13" s="1" customFormat="1" ht="19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29</v>
      </c>
      <c r="G63" s="8">
        <v>12.55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0">
        <f t="shared" si="2"/>
        <v>0</v>
      </c>
      <c r="M63" s="21"/>
    </row>
    <row r="64" spans="2:13" s="1" customFormat="1" ht="19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29</v>
      </c>
      <c r="G64" s="8">
        <v>125.35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0">
        <f t="shared" si="2"/>
        <v>0</v>
      </c>
      <c r="M64" s="21"/>
    </row>
    <row r="65" spans="2:13" s="1" customFormat="1" ht="28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18</v>
      </c>
      <c r="G65" s="8">
        <v>1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0">
        <f t="shared" si="2"/>
        <v>0</v>
      </c>
      <c r="M65" s="21"/>
    </row>
    <row r="66" spans="2:13" s="1" customFormat="1" ht="28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18</v>
      </c>
      <c r="G66" s="8">
        <v>42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0">
        <f t="shared" si="2"/>
        <v>0</v>
      </c>
      <c r="M66" s="21"/>
    </row>
    <row r="67" spans="2:13" s="1" customFormat="1" ht="28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18</v>
      </c>
      <c r="G67" s="8">
        <v>17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0">
        <f t="shared" si="2"/>
        <v>0</v>
      </c>
      <c r="M67" s="21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18</v>
      </c>
      <c r="G68" s="8">
        <v>9.6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0">
        <f t="shared" si="2"/>
        <v>0</v>
      </c>
      <c r="M68" s="21"/>
    </row>
    <row r="69" spans="2:13" s="1" customFormat="1" ht="19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18</v>
      </c>
      <c r="G69" s="8">
        <v>14.01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20">
        <f t="shared" si="2"/>
        <v>0</v>
      </c>
      <c r="M69" s="21"/>
    </row>
    <row r="70" spans="2:13" s="1" customFormat="1" ht="19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66</v>
      </c>
      <c r="G70" s="8">
        <v>84.36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20">
        <f t="shared" si="2"/>
        <v>0</v>
      </c>
      <c r="M70" s="21"/>
    </row>
    <row r="71" spans="2:13" s="1" customFormat="1" ht="19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66</v>
      </c>
      <c r="G71" s="8">
        <v>47.4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20">
        <f t="shared" si="2"/>
        <v>0</v>
      </c>
      <c r="M71" s="21"/>
    </row>
    <row r="72" spans="2:13" s="1" customFormat="1" ht="19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73</v>
      </c>
      <c r="G72" s="8">
        <v>20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20">
        <f t="shared" si="2"/>
        <v>0</v>
      </c>
      <c r="M72" s="21"/>
    </row>
    <row r="73" spans="2:13" s="1" customFormat="1" ht="28.7" customHeight="1" x14ac:dyDescent="0.2">
      <c r="B73" s="5">
        <v>24</v>
      </c>
      <c r="C73" s="6" t="s">
        <v>74</v>
      </c>
      <c r="D73" s="6" t="s">
        <v>75</v>
      </c>
      <c r="E73" s="7" t="s">
        <v>76</v>
      </c>
      <c r="F73" s="6" t="s">
        <v>77</v>
      </c>
      <c r="G73" s="8">
        <v>3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20">
        <f t="shared" si="2"/>
        <v>0</v>
      </c>
      <c r="M73" s="21"/>
    </row>
    <row r="74" spans="2:13" s="1" customFormat="1" ht="19.7" customHeight="1" x14ac:dyDescent="0.2">
      <c r="B74" s="5">
        <v>25</v>
      </c>
      <c r="C74" s="6" t="s">
        <v>78</v>
      </c>
      <c r="D74" s="6" t="s">
        <v>79</v>
      </c>
      <c r="E74" s="7" t="s">
        <v>80</v>
      </c>
      <c r="F74" s="6" t="s">
        <v>81</v>
      </c>
      <c r="G74" s="8">
        <v>2000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20">
        <f t="shared" si="2"/>
        <v>0</v>
      </c>
      <c r="M74" s="21"/>
    </row>
    <row r="75" spans="2:13" s="1" customFormat="1" ht="19.7" customHeight="1" x14ac:dyDescent="0.2">
      <c r="B75" s="5">
        <v>26</v>
      </c>
      <c r="C75" s="6" t="s">
        <v>82</v>
      </c>
      <c r="D75" s="6" t="s">
        <v>83</v>
      </c>
      <c r="E75" s="7" t="s">
        <v>84</v>
      </c>
      <c r="F75" s="6" t="s">
        <v>73</v>
      </c>
      <c r="G75" s="8">
        <v>146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20">
        <f t="shared" si="2"/>
        <v>0</v>
      </c>
      <c r="M75" s="21"/>
    </row>
    <row r="76" spans="2:13" s="1" customFormat="1" ht="19.7" customHeight="1" x14ac:dyDescent="0.2">
      <c r="B76" s="5">
        <v>27</v>
      </c>
      <c r="C76" s="6" t="s">
        <v>85</v>
      </c>
      <c r="D76" s="6" t="s">
        <v>86</v>
      </c>
      <c r="E76" s="7" t="s">
        <v>87</v>
      </c>
      <c r="F76" s="6" t="s">
        <v>73</v>
      </c>
      <c r="G76" s="8">
        <v>5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20">
        <f t="shared" si="2"/>
        <v>0</v>
      </c>
      <c r="M76" s="21"/>
    </row>
    <row r="77" spans="2:13" s="1" customFormat="1" ht="19.7" customHeight="1" x14ac:dyDescent="0.2">
      <c r="B77" s="5">
        <v>28</v>
      </c>
      <c r="C77" s="6" t="s">
        <v>88</v>
      </c>
      <c r="D77" s="6" t="s">
        <v>89</v>
      </c>
      <c r="E77" s="7" t="s">
        <v>90</v>
      </c>
      <c r="F77" s="6" t="s">
        <v>73</v>
      </c>
      <c r="G77" s="8">
        <v>41</v>
      </c>
      <c r="H77" s="10">
        <v>0</v>
      </c>
      <c r="I77" s="9">
        <f t="shared" si="0"/>
        <v>0</v>
      </c>
      <c r="J77" s="5">
        <v>23</v>
      </c>
      <c r="K77" s="9">
        <f t="shared" si="1"/>
        <v>0</v>
      </c>
      <c r="L77" s="20">
        <f t="shared" si="2"/>
        <v>0</v>
      </c>
      <c r="M77" s="21"/>
    </row>
    <row r="78" spans="2:13" s="1" customFormat="1" ht="19.7" customHeight="1" x14ac:dyDescent="0.2">
      <c r="B78" s="5">
        <v>29</v>
      </c>
      <c r="C78" s="6" t="s">
        <v>91</v>
      </c>
      <c r="D78" s="6" t="s">
        <v>92</v>
      </c>
      <c r="E78" s="7" t="s">
        <v>93</v>
      </c>
      <c r="F78" s="6" t="s">
        <v>73</v>
      </c>
      <c r="G78" s="8">
        <v>1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20">
        <f t="shared" si="2"/>
        <v>0</v>
      </c>
      <c r="M78" s="21"/>
    </row>
    <row r="79" spans="2:13" s="1" customFormat="1" ht="19.7" customHeight="1" x14ac:dyDescent="0.2">
      <c r="B79" s="5">
        <v>30</v>
      </c>
      <c r="C79" s="6" t="s">
        <v>94</v>
      </c>
      <c r="D79" s="6" t="s">
        <v>95</v>
      </c>
      <c r="E79" s="7" t="s">
        <v>96</v>
      </c>
      <c r="F79" s="6" t="s">
        <v>73</v>
      </c>
      <c r="G79" s="8">
        <v>3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20">
        <f t="shared" si="2"/>
        <v>0</v>
      </c>
      <c r="M79" s="21"/>
    </row>
    <row r="80" spans="2:13" s="1" customFormat="1" ht="19.7" customHeight="1" x14ac:dyDescent="0.2">
      <c r="B80" s="5">
        <v>31</v>
      </c>
      <c r="C80" s="6" t="s">
        <v>97</v>
      </c>
      <c r="D80" s="6" t="s">
        <v>98</v>
      </c>
      <c r="E80" s="7" t="s">
        <v>99</v>
      </c>
      <c r="F80" s="6" t="s">
        <v>73</v>
      </c>
      <c r="G80" s="8">
        <v>3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20">
        <f t="shared" si="2"/>
        <v>0</v>
      </c>
      <c r="M80" s="21"/>
    </row>
    <row r="81" spans="2:14" s="1" customFormat="1" ht="19.7" customHeight="1" x14ac:dyDescent="0.2">
      <c r="B81" s="5">
        <v>32</v>
      </c>
      <c r="C81" s="6" t="s">
        <v>100</v>
      </c>
      <c r="D81" s="6" t="s">
        <v>101</v>
      </c>
      <c r="E81" s="7" t="s">
        <v>102</v>
      </c>
      <c r="F81" s="6" t="s">
        <v>73</v>
      </c>
      <c r="G81" s="8">
        <v>69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20">
        <f t="shared" si="2"/>
        <v>0</v>
      </c>
      <c r="M81" s="21"/>
    </row>
    <row r="82" spans="2:14" s="1" customFormat="1" ht="55.9" customHeight="1" x14ac:dyDescent="0.2"/>
    <row r="83" spans="2:14" s="1" customFormat="1" ht="21.4" customHeight="1" x14ac:dyDescent="0.2">
      <c r="B83" s="13" t="s">
        <v>103</v>
      </c>
      <c r="C83" s="13"/>
      <c r="D83" s="13"/>
      <c r="E83" s="13"/>
      <c r="F83" s="25">
        <f>ROUND(I32+I37+I42+I47+I52+I55+I56+I57+I58+I59+I60+I61+I62+I63+I64+I65+I66+I67+I68+I69+I70+I71+I72+I73+I74+I75+I76+I77+I78+I79+I80+I81,2)</f>
        <v>0</v>
      </c>
      <c r="G83" s="26"/>
      <c r="H83" s="26"/>
      <c r="I83" s="26"/>
      <c r="J83" s="26"/>
      <c r="K83" s="26"/>
      <c r="L83" s="26"/>
      <c r="M83" s="27"/>
    </row>
    <row r="84" spans="2:14" s="1" customFormat="1" ht="21.4" customHeight="1" x14ac:dyDescent="0.2">
      <c r="B84" s="13" t="s">
        <v>104</v>
      </c>
      <c r="C84" s="13"/>
      <c r="D84" s="13"/>
      <c r="E84" s="13"/>
      <c r="F84" s="28">
        <f>ROUND(L32+L37+L42+L47+L52+L55+L56+L57+L58+L59+L60+L61+L62+L63+L64+L65+L66+L67+L68+L69+L70+L71+L72+L73+L74+L75+L76+L77+L78+L79+L80+L81,2)</f>
        <v>0</v>
      </c>
      <c r="G84" s="29"/>
      <c r="H84" s="29"/>
      <c r="I84" s="29"/>
      <c r="J84" s="29"/>
      <c r="K84" s="29"/>
      <c r="L84" s="29"/>
      <c r="M84" s="30"/>
    </row>
    <row r="85" spans="2:14" s="1" customFormat="1" ht="11.1" customHeight="1" x14ac:dyDescent="0.2"/>
    <row r="86" spans="2:14" s="1" customFormat="1" ht="80.099999999999994" customHeight="1" x14ac:dyDescent="0.2">
      <c r="B86" s="33" t="s">
        <v>123</v>
      </c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</row>
    <row r="87" spans="2:14" s="1" customFormat="1" ht="2.65" customHeight="1" x14ac:dyDescent="0.2"/>
    <row r="88" spans="2:14" s="1" customFormat="1" ht="110.1" customHeight="1" x14ac:dyDescent="0.2">
      <c r="B88" s="33" t="s">
        <v>124</v>
      </c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</row>
    <row r="89" spans="2:14" s="1" customFormat="1" ht="5.25" customHeight="1" x14ac:dyDescent="0.2"/>
    <row r="90" spans="2:14" s="1" customFormat="1" ht="110.1" customHeight="1" x14ac:dyDescent="0.2">
      <c r="B90" s="32" t="s">
        <v>125</v>
      </c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</row>
    <row r="91" spans="2:14" s="1" customFormat="1" ht="5.25" customHeight="1" x14ac:dyDescent="0.2"/>
    <row r="92" spans="2:14" s="1" customFormat="1" ht="37.9" customHeight="1" x14ac:dyDescent="0.2">
      <c r="B92" s="37" t="s">
        <v>117</v>
      </c>
      <c r="C92" s="37"/>
      <c r="D92" s="37"/>
      <c r="E92" s="37"/>
      <c r="F92" s="31" t="s">
        <v>118</v>
      </c>
      <c r="G92" s="31"/>
      <c r="H92" s="31"/>
      <c r="I92" s="31"/>
      <c r="J92" s="31"/>
      <c r="K92" s="31"/>
      <c r="L92" s="31"/>
    </row>
    <row r="93" spans="2:14" s="1" customFormat="1" ht="28.7" customHeight="1" x14ac:dyDescent="0.2"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</row>
    <row r="94" spans="2:14" s="1" customFormat="1" ht="28.7" customHeight="1" x14ac:dyDescent="0.2"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</row>
    <row r="95" spans="2:14" s="1" customFormat="1" ht="28.7" customHeight="1" x14ac:dyDescent="0.2"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</row>
    <row r="96" spans="2:14" s="1" customFormat="1" ht="28.7" customHeight="1" x14ac:dyDescent="0.2"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</row>
    <row r="97" spans="2:14" s="1" customFormat="1" ht="2.65" customHeight="1" x14ac:dyDescent="0.2"/>
    <row r="98" spans="2:14" s="1" customFormat="1" ht="203.1" customHeight="1" x14ac:dyDescent="0.2">
      <c r="B98" s="33" t="s">
        <v>126</v>
      </c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</row>
    <row r="99" spans="2:14" s="1" customFormat="1" ht="2.65" customHeight="1" x14ac:dyDescent="0.2"/>
    <row r="100" spans="2:14" s="1" customFormat="1" ht="36.950000000000003" customHeight="1" x14ac:dyDescent="0.2">
      <c r="B100" s="36" t="s">
        <v>127</v>
      </c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</row>
    <row r="101" spans="2:14" s="1" customFormat="1" ht="2.65" customHeight="1" x14ac:dyDescent="0.2"/>
    <row r="102" spans="2:14" s="1" customFormat="1" ht="37.9" customHeight="1" x14ac:dyDescent="0.2">
      <c r="B102" s="37" t="s">
        <v>119</v>
      </c>
      <c r="C102" s="37"/>
      <c r="D102" s="37"/>
      <c r="E102" s="37"/>
      <c r="F102" s="38" t="s">
        <v>120</v>
      </c>
      <c r="G102" s="38"/>
      <c r="H102" s="38"/>
      <c r="I102" s="38"/>
      <c r="J102" s="38"/>
      <c r="K102" s="38"/>
      <c r="L102" s="38"/>
    </row>
    <row r="103" spans="2:14" s="1" customFormat="1" ht="28.7" customHeight="1" x14ac:dyDescent="0.2"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</row>
    <row r="104" spans="2:14" s="1" customFormat="1" ht="28.7" customHeight="1" x14ac:dyDescent="0.2"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</row>
    <row r="105" spans="2:14" s="1" customFormat="1" ht="28.7" customHeight="1" x14ac:dyDescent="0.2"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</row>
    <row r="106" spans="2:14" s="1" customFormat="1" ht="28.7" customHeight="1" x14ac:dyDescent="0.2"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</row>
    <row r="107" spans="2:14" s="1" customFormat="1" ht="2.65" customHeight="1" x14ac:dyDescent="0.2"/>
    <row r="108" spans="2:14" s="1" customFormat="1" ht="159.94999999999999" customHeight="1" x14ac:dyDescent="0.2">
      <c r="B108" s="33" t="s">
        <v>128</v>
      </c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</row>
    <row r="109" spans="2:14" s="1" customFormat="1" ht="2.65" customHeight="1" x14ac:dyDescent="0.2"/>
    <row r="110" spans="2:14" s="1" customFormat="1" ht="54.95" customHeight="1" x14ac:dyDescent="0.2">
      <c r="B110" s="33" t="s">
        <v>129</v>
      </c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</row>
    <row r="111" spans="2:14" s="1" customFormat="1" ht="2.65" customHeight="1" x14ac:dyDescent="0.2"/>
    <row r="112" spans="2:14" s="1" customFormat="1" ht="60" customHeight="1" x14ac:dyDescent="0.2">
      <c r="B112" s="32" t="s">
        <v>130</v>
      </c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</row>
    <row r="113" spans="2:14" s="1" customFormat="1" ht="2.65" customHeight="1" x14ac:dyDescent="0.2"/>
    <row r="114" spans="2:14" s="1" customFormat="1" ht="48" customHeight="1" x14ac:dyDescent="0.2">
      <c r="B114" s="32" t="s">
        <v>131</v>
      </c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</row>
    <row r="115" spans="2:14" s="1" customFormat="1" ht="2.65" customHeight="1" x14ac:dyDescent="0.2"/>
    <row r="116" spans="2:14" s="1" customFormat="1" ht="125.1" customHeight="1" x14ac:dyDescent="0.2">
      <c r="B116" s="33" t="s">
        <v>132</v>
      </c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</row>
    <row r="117" spans="2:14" s="1" customFormat="1" ht="2.65" customHeight="1" x14ac:dyDescent="0.2"/>
    <row r="118" spans="2:14" s="1" customFormat="1" ht="84.95" customHeight="1" x14ac:dyDescent="0.2">
      <c r="B118" s="33" t="s">
        <v>133</v>
      </c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</row>
    <row r="119" spans="2:14" s="1" customFormat="1" ht="86.85" customHeight="1" x14ac:dyDescent="0.2"/>
    <row r="120" spans="2:14" s="1" customFormat="1" ht="17.649999999999999" customHeight="1" x14ac:dyDescent="0.2">
      <c r="I120" s="12" t="s">
        <v>116</v>
      </c>
      <c r="J120" s="12"/>
    </row>
    <row r="121" spans="2:14" s="1" customFormat="1" ht="145.15" customHeight="1" x14ac:dyDescent="0.2"/>
    <row r="122" spans="2:14" s="1" customFormat="1" ht="81.599999999999994" customHeight="1" x14ac:dyDescent="0.2">
      <c r="B122" s="34" t="s">
        <v>134</v>
      </c>
      <c r="C122" s="34"/>
      <c r="D122" s="34"/>
      <c r="E122" s="34"/>
      <c r="F122" s="34"/>
      <c r="G122" s="34"/>
      <c r="H122" s="34"/>
      <c r="I122" s="34"/>
      <c r="J122" s="34"/>
    </row>
  </sheetData>
  <mergeCells count="96">
    <mergeCell ref="F102:L102"/>
    <mergeCell ref="F103:L103"/>
    <mergeCell ref="F104:L104"/>
    <mergeCell ref="B112:N112"/>
    <mergeCell ref="F105:L105"/>
    <mergeCell ref="F106:L106"/>
    <mergeCell ref="B10:D11"/>
    <mergeCell ref="B100:N100"/>
    <mergeCell ref="B102:E102"/>
    <mergeCell ref="B103:E103"/>
    <mergeCell ref="B104:E104"/>
    <mergeCell ref="B88:N88"/>
    <mergeCell ref="B90:N90"/>
    <mergeCell ref="B92:E92"/>
    <mergeCell ref="B93:E93"/>
    <mergeCell ref="B94:E94"/>
    <mergeCell ref="B95:E95"/>
    <mergeCell ref="B96:E96"/>
    <mergeCell ref="B98:N98"/>
    <mergeCell ref="B114:N114"/>
    <mergeCell ref="B116:N116"/>
    <mergeCell ref="B118:N118"/>
    <mergeCell ref="B122:J122"/>
    <mergeCell ref="B24:L24"/>
    <mergeCell ref="B26:L26"/>
    <mergeCell ref="B29:K29"/>
    <mergeCell ref="B34:K34"/>
    <mergeCell ref="B39:K39"/>
    <mergeCell ref="B83:E83"/>
    <mergeCell ref="B84:E84"/>
    <mergeCell ref="B86:N86"/>
    <mergeCell ref="B105:E105"/>
    <mergeCell ref="B106:E106"/>
    <mergeCell ref="B108:N108"/>
    <mergeCell ref="B110:N110"/>
    <mergeCell ref="B4:D4"/>
    <mergeCell ref="B44:K44"/>
    <mergeCell ref="B49:K49"/>
    <mergeCell ref="B6:D6"/>
    <mergeCell ref="B8:D8"/>
    <mergeCell ref="E14:G14"/>
    <mergeCell ref="F83:M83"/>
    <mergeCell ref="F84:M84"/>
    <mergeCell ref="F92:L92"/>
    <mergeCell ref="F93:L93"/>
    <mergeCell ref="F94:L94"/>
    <mergeCell ref="F95:L95"/>
    <mergeCell ref="F96:L96"/>
    <mergeCell ref="G11:N12"/>
    <mergeCell ref="I120:J120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72:M72"/>
    <mergeCell ref="L73:M73"/>
    <mergeCell ref="L74:M74"/>
    <mergeCell ref="L65:M65"/>
    <mergeCell ref="L66:M66"/>
    <mergeCell ref="L67:M67"/>
    <mergeCell ref="L68:M68"/>
    <mergeCell ref="L69:M69"/>
    <mergeCell ref="B3:E3"/>
    <mergeCell ref="B5:E5"/>
    <mergeCell ref="B7:E7"/>
    <mergeCell ref="L80:M80"/>
    <mergeCell ref="L81:M81"/>
    <mergeCell ref="B16:I16"/>
    <mergeCell ref="B18:I18"/>
    <mergeCell ref="B20:I20"/>
    <mergeCell ref="B22:I22"/>
    <mergeCell ref="L75:M75"/>
    <mergeCell ref="L76:M76"/>
    <mergeCell ref="L77:M77"/>
    <mergeCell ref="L78:M78"/>
    <mergeCell ref="L79:M79"/>
    <mergeCell ref="L70:M70"/>
    <mergeCell ref="L71:M7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Kamil Śledziona</cp:lastModifiedBy>
  <dcterms:created xsi:type="dcterms:W3CDTF">2024-10-17T06:06:41Z</dcterms:created>
  <dcterms:modified xsi:type="dcterms:W3CDTF">2024-10-23T08:34:11Z</dcterms:modified>
</cp:coreProperties>
</file>