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tur.slepaczuk\Desktop\formularze ofertowe ramowy\"/>
    </mc:Choice>
  </mc:AlternateContent>
  <xr:revisionPtr revIDLastSave="0" documentId="13_ncr:1_{20255B97-D88D-4B59-A22A-1B16FA8E62A6}" xr6:coauthVersionLast="47" xr6:coauthVersionMax="47" xr10:uidLastSave="{00000000-0000-0000-0000-000000000000}"/>
  <bookViews>
    <workbookView xWindow="1950" yWindow="1950" windowWidth="21600" windowHeight="12675" xr2:uid="{00000000-000D-0000-FFFF-FFFF00000000}"/>
  </bookViews>
  <sheets>
    <sheet name="Formularz ofertowy" sheetId="3" r:id="rId1"/>
  </sheets>
  <calcPr calcId="191029"/>
</workbook>
</file>

<file path=xl/calcChain.xml><?xml version="1.0" encoding="utf-8"?>
<calcChain xmlns="http://schemas.openxmlformats.org/spreadsheetml/2006/main">
  <c r="L32" i="3" l="1"/>
  <c r="K32" i="3"/>
  <c r="I32" i="3"/>
  <c r="I55" i="3"/>
  <c r="K55" i="3" s="1"/>
  <c r="L55" i="3" s="1"/>
  <c r="L56" i="3"/>
  <c r="L57" i="3"/>
  <c r="L58" i="3"/>
  <c r="L59" i="3"/>
  <c r="L60" i="3"/>
  <c r="L61" i="3"/>
  <c r="L62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K72" i="3"/>
  <c r="K56" i="3"/>
  <c r="K57" i="3"/>
  <c r="K58" i="3"/>
  <c r="K59" i="3"/>
  <c r="K60" i="3"/>
  <c r="K61" i="3"/>
  <c r="K62" i="3"/>
  <c r="K64" i="3"/>
  <c r="K65" i="3"/>
  <c r="K66" i="3"/>
  <c r="K67" i="3"/>
  <c r="K68" i="3"/>
  <c r="K69" i="3"/>
  <c r="K70" i="3"/>
  <c r="K71" i="3"/>
  <c r="K73" i="3"/>
  <c r="K74" i="3"/>
  <c r="K75" i="3"/>
  <c r="K76" i="3"/>
  <c r="K77" i="3"/>
  <c r="K78" i="3"/>
  <c r="K79" i="3"/>
  <c r="K80" i="3"/>
  <c r="K81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L52" i="3"/>
  <c r="K52" i="3"/>
  <c r="K37" i="3"/>
  <c r="L37" i="3" s="1"/>
  <c r="I56" i="3"/>
  <c r="I57" i="3"/>
  <c r="I58" i="3"/>
  <c r="I59" i="3"/>
  <c r="I60" i="3"/>
  <c r="I61" i="3"/>
  <c r="I62" i="3"/>
  <c r="I63" i="3"/>
  <c r="K63" i="3" s="1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K114" i="3" s="1"/>
  <c r="I115" i="3"/>
  <c r="I116" i="3"/>
  <c r="K116" i="3" s="1"/>
  <c r="I52" i="3"/>
  <c r="I47" i="3"/>
  <c r="K47" i="3" s="1"/>
  <c r="L47" i="3" s="1"/>
  <c r="I42" i="3"/>
  <c r="K42" i="3" s="1"/>
  <c r="L42" i="3" s="1"/>
  <c r="I37" i="3"/>
  <c r="L114" i="3" l="1"/>
  <c r="F118" i="3"/>
  <c r="L116" i="3"/>
  <c r="K115" i="3"/>
  <c r="L115" i="3" s="1"/>
  <c r="K82" i="3"/>
  <c r="L82" i="3" s="1"/>
  <c r="L63" i="3"/>
  <c r="F119" i="3" l="1"/>
</calcChain>
</file>

<file path=xl/sharedStrings.xml><?xml version="1.0" encoding="utf-8"?>
<sst xmlns="http://schemas.openxmlformats.org/spreadsheetml/2006/main" count="436" uniqueCount="241">
  <si>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</si>
  <si>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</si>
  <si>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</si>
  <si>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</si>
  <si>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</si>
  <si>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</si>
  <si>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</si>
  <si>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</si>
  <si>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</si>
  <si>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</si>
  <si>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</si>
  <si>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</si>
  <si>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</si>
  <si>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</si>
  <si>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</si>
  <si>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>ROZDR-PP</t>
  </si>
  <si>
    <t>Rozdrabnianie pozostałości drzewnych na całej powierzchni bez mieszania z glebą</t>
  </si>
  <si>
    <t>HA</t>
  </si>
  <si>
    <t>ROZME-KRZ</t>
  </si>
  <si>
    <t>Mechaniczne rozdrabnianie krzewów, malin, jeżyn itp.</t>
  </si>
  <si>
    <t>WPOD-N</t>
  </si>
  <si>
    <t>Wycinanie podszytów i podrostów (teren równy lub falisty)</t>
  </si>
  <si>
    <t>WYK-TAL40</t>
  </si>
  <si>
    <t>Zdarcie pokrywy na talerzach 40 cm x 40 cm</t>
  </si>
  <si>
    <t>TSZT</t>
  </si>
  <si>
    <t>PRZ-TALSA</t>
  </si>
  <si>
    <t>Przekopanie gleby na talerzach w miejscu sadzenia</t>
  </si>
  <si>
    <t>WYK-PASCZ</t>
  </si>
  <si>
    <t>Wyorywanie bruzd pługiem leśnym na powierzchni pow. 0,50 ha</t>
  </si>
  <si>
    <t>KMTR</t>
  </si>
  <si>
    <t>WYK-POGCZ</t>
  </si>
  <si>
    <t>Wyorywanie bruzd pługiem leśnym z pogłębiaczem na powierzchni pow. 0,5 ha</t>
  </si>
  <si>
    <t>WYK-FRECZ</t>
  </si>
  <si>
    <t>Przygotowanie gleby frezem w pasy</t>
  </si>
  <si>
    <t xml:space="preserve"> 75</t>
  </si>
  <si>
    <t>WYK-FREZ</t>
  </si>
  <si>
    <t>Przygotowanie gleby pługiem aktywnym z pogłębiaczem</t>
  </si>
  <si>
    <t xml:space="preserve"> 77</t>
  </si>
  <si>
    <t>WYK WAŁK</t>
  </si>
  <si>
    <t>Przygotowanie gleby pługofrezarką</t>
  </si>
  <si>
    <t>SADZ WIEL</t>
  </si>
  <si>
    <t>Sadzenie wielolatek z odkrytym systemem korzeniowym</t>
  </si>
  <si>
    <t>SADZ POP</t>
  </si>
  <si>
    <t>Sadzenie jednolatek i wielolatek w poprawkach i uzupełnieniach</t>
  </si>
  <si>
    <t>SAD-BRYŁ</t>
  </si>
  <si>
    <t>Sadzenie sadzonek z zakrytym systemem korzeniowym</t>
  </si>
  <si>
    <t>POP-BRYŁ</t>
  </si>
  <si>
    <t>Sadzenie sadzonek z zakrytym systemem korzeniowym w poprawkach i uzupełnieniach</t>
  </si>
  <si>
    <t>103</t>
  </si>
  <si>
    <t>DOW-SADZ</t>
  </si>
  <si>
    <t>Dowóz sadzonek</t>
  </si>
  <si>
    <t>KOSZ UA</t>
  </si>
  <si>
    <t>KOSZ UB</t>
  </si>
  <si>
    <t>Wykaszanie chwastów w uprawach i usuwanie zbędnych nalotów - stopień trudności III i IV</t>
  </si>
  <si>
    <t>CW-W</t>
  </si>
  <si>
    <t>Czyszczenia wczesne</t>
  </si>
  <si>
    <t>CP-W</t>
  </si>
  <si>
    <t>Czyszczenia późne</t>
  </si>
  <si>
    <t>117</t>
  </si>
  <si>
    <t>ZAB-REPEL</t>
  </si>
  <si>
    <t>Zabezpieczenie upraw przed zwierzyną przy użyciu repelentów</t>
  </si>
  <si>
    <t>131</t>
  </si>
  <si>
    <t>PUŁ-RYJ</t>
  </si>
  <si>
    <t>Wykładanie pułapek na ryjkowce - dołki chwytne, wałki itp.</t>
  </si>
  <si>
    <t>SZT</t>
  </si>
  <si>
    <t>SZUK-OWAD</t>
  </si>
  <si>
    <t>Próbne poszukiwania owadów w ściółce</t>
  </si>
  <si>
    <t>GRODZ-SN</t>
  </si>
  <si>
    <t>Grodzenie upraw przed zwierzyną siatką</t>
  </si>
  <si>
    <t>HM</t>
  </si>
  <si>
    <t>GRODZ-SRN</t>
  </si>
  <si>
    <t>Grodzenie upraw przed zwierzyną siatką rozbiórkową</t>
  </si>
  <si>
    <t>GRODZ-DEM</t>
  </si>
  <si>
    <t>Demontaż (likwidacja) ogrodzeń</t>
  </si>
  <si>
    <t>K GRODZEŃ</t>
  </si>
  <si>
    <t>Naprawa (konserwacja) ogrodzeń upraw leśnych</t>
  </si>
  <si>
    <t>H</t>
  </si>
  <si>
    <t>155</t>
  </si>
  <si>
    <t>ZAW-BUD</t>
  </si>
  <si>
    <t>Wywieszanie nowych budek lęgowych i schronów dla nietoperzy</t>
  </si>
  <si>
    <t>CZYSZ-BUD</t>
  </si>
  <si>
    <t>Czyszczenie budek lęgowych i schronów dla nietoperzy</t>
  </si>
  <si>
    <t>PPOŻ-PORZ</t>
  </si>
  <si>
    <t>Porządkowanie terenów na pasach przeciwpożarowych</t>
  </si>
  <si>
    <t>N-ZSGDNSO</t>
  </si>
  <si>
    <t>Zbiór szyszek z gospodarczych drzewostanów nasiennych sosnowych</t>
  </si>
  <si>
    <t>KG</t>
  </si>
  <si>
    <t>GODZ RH8</t>
  </si>
  <si>
    <t>GODZ PILA</t>
  </si>
  <si>
    <t>Prace wykonywane ręcznie z użyciem pilarki</t>
  </si>
  <si>
    <t>GODZ RH23</t>
  </si>
  <si>
    <t>GODZ MH8</t>
  </si>
  <si>
    <t>Cena łączna netto w PLN</t>
  </si>
  <si>
    <t>Cena łączna brutto w PLN</t>
  </si>
  <si>
    <t xml:space="preserve">Załącznik nr 1 do SWZ 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</si>
  <si>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</si>
  <si>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</si>
  <si>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</si>
  <si>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</si>
  <si>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Katowice</t>
  </si>
  <si>
    <t xml:space="preserve">40-754 Katowice; Kijowska;37b 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</si>
  <si>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</si>
  <si>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</si>
  <si>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</si>
  <si>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</si>
  <si>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</si>
  <si>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</si>
  <si>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</si>
  <si>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</si>
  <si>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</si>
  <si>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</si>
  <si>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>FORMULARZ OFERTOWY</t>
  </si>
  <si>
    <t xml:space="preserve">1.  Za wykonanie przedmiotu zamówienia w tym Pakiecie oferujemy następujące wynagrodzenie brutto: _____________________ PLN. 
2. Wynagrodzenie zaoferowane w pkt 1 powyżej wynika z poniższego Kosztorysu Ofertowego i stanowi sumę wartości całkowitych brutto za poszczególne pozycje (prace) tworzące ten Pakiet:
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</si>
  <si>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</si>
  <si>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</si>
  <si>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</si>
  <si>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</si>
  <si>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</si>
  <si>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</si>
  <si>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</si>
  <si>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</si>
  <si>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</si>
  <si>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jest:
        o mikroprzedsiębiorstwem
        o małym przedsiębiorstwem
        o średnim przedsiębiorstwem
        o dużym przedsiębiorstwem
        o prowadzi jednoosobową działalność gospodarczą
        o jest osobą fizyczną nieprowadzącą działalności gospodarczej
        o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</si>
  <si>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</si>
  <si>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</si>
  <si>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Zn spr.</t>
  </si>
  <si>
    <t>ROZDR-PDR</t>
  </si>
  <si>
    <t>ROZDR-PGL</t>
  </si>
  <si>
    <t>ROZME-DRZ</t>
  </si>
  <si>
    <t>POP-TAL</t>
  </si>
  <si>
    <t>WYK-PA5CZ</t>
  </si>
  <si>
    <t>WYK-PASCP</t>
  </si>
  <si>
    <t>WYK-PWA</t>
  </si>
  <si>
    <t>WYK-P5WA</t>
  </si>
  <si>
    <t>WYK-P5GCP</t>
  </si>
  <si>
    <t>WAŁ KROK</t>
  </si>
  <si>
    <t>NAT-WPGBT</t>
  </si>
  <si>
    <t>KOP-ROW</t>
  </si>
  <si>
    <t>SADZ 1R</t>
  </si>
  <si>
    <t>SADZ SADZ</t>
  </si>
  <si>
    <t>PIEL-C</t>
  </si>
  <si>
    <t>PIEL-CKR</t>
  </si>
  <si>
    <t>KOSZ UC</t>
  </si>
  <si>
    <t>WYDEPT</t>
  </si>
  <si>
    <t>DRZ-ZGRYZ</t>
  </si>
  <si>
    <t>PUŁF</t>
  </si>
  <si>
    <t>GODZ RU8</t>
  </si>
  <si>
    <t>GODZ RU23</t>
  </si>
  <si>
    <t>GODZNOC</t>
  </si>
  <si>
    <t>GODZ HH8</t>
  </si>
  <si>
    <t>GODZ MF8</t>
  </si>
  <si>
    <t>GODZ MH23</t>
  </si>
  <si>
    <t>GODZ MC8</t>
  </si>
  <si>
    <t>ŁR-KOSZRR</t>
  </si>
  <si>
    <t xml:space="preserve"> 20</t>
  </si>
  <si>
    <t xml:space="preserve"> 39</t>
  </si>
  <si>
    <t xml:space="preserve"> 40</t>
  </si>
  <si>
    <t>41</t>
  </si>
  <si>
    <t xml:space="preserve"> 42</t>
  </si>
  <si>
    <t xml:space="preserve"> 43</t>
  </si>
  <si>
    <t xml:space="preserve"> 59</t>
  </si>
  <si>
    <t xml:space="preserve"> 64</t>
  </si>
  <si>
    <t>66</t>
  </si>
  <si>
    <t xml:space="preserve"> 73</t>
  </si>
  <si>
    <t xml:space="preserve"> 74</t>
  </si>
  <si>
    <t xml:space="preserve"> 76</t>
  </si>
  <si>
    <t xml:space="preserve"> 78</t>
  </si>
  <si>
    <t xml:space="preserve"> 79</t>
  </si>
  <si>
    <t xml:space="preserve"> 80</t>
  </si>
  <si>
    <t>81</t>
  </si>
  <si>
    <t>82</t>
  </si>
  <si>
    <t xml:space="preserve"> 83</t>
  </si>
  <si>
    <t xml:space="preserve"> 85</t>
  </si>
  <si>
    <t>100</t>
  </si>
  <si>
    <t>101</t>
  </si>
  <si>
    <t>102</t>
  </si>
  <si>
    <t>104</t>
  </si>
  <si>
    <t>105</t>
  </si>
  <si>
    <t>106</t>
  </si>
  <si>
    <t>110</t>
  </si>
  <si>
    <t>118</t>
  </si>
  <si>
    <t>122</t>
  </si>
  <si>
    <t>123</t>
  </si>
  <si>
    <t>124</t>
  </si>
  <si>
    <t>126</t>
  </si>
  <si>
    <t>127</t>
  </si>
  <si>
    <t>132</t>
  </si>
  <si>
    <t>142</t>
  </si>
  <si>
    <t>144</t>
  </si>
  <si>
    <t>147</t>
  </si>
  <si>
    <t>148</t>
  </si>
  <si>
    <t>150</t>
  </si>
  <si>
    <t>154</t>
  </si>
  <si>
    <t>159</t>
  </si>
  <si>
    <t>167</t>
  </si>
  <si>
    <t>169</t>
  </si>
  <si>
    <t>172</t>
  </si>
  <si>
    <t>338</t>
  </si>
  <si>
    <t>370</t>
  </si>
  <si>
    <t>371</t>
  </si>
  <si>
    <t>372</t>
  </si>
  <si>
    <t>373</t>
  </si>
  <si>
    <t>374</t>
  </si>
  <si>
    <t>375</t>
  </si>
  <si>
    <t>376</t>
  </si>
  <si>
    <t>378</t>
  </si>
  <si>
    <t>380</t>
  </si>
  <si>
    <t>381</t>
  </si>
  <si>
    <t>382</t>
  </si>
  <si>
    <t>634</t>
  </si>
  <si>
    <t>Rozdrabnianie pozostałości drzewnych na całej powierzchni bez mieszania z glebą na powierzchniach z wyrobioną drobnicą</t>
  </si>
  <si>
    <t>Rozdrabnianie pozotalości drzewnych na całej powierzchni wraz z mieszaniem z gleba</t>
  </si>
  <si>
    <t>Mechaniczne rozdrabnianie stojących drzewek na pożarzyskach i przepadłych uprawach</t>
  </si>
  <si>
    <t>Poprawianie talerzy - w poprawkach</t>
  </si>
  <si>
    <t>Wyorywanie bruzd pługiem leśnym na pow. do 0,50 ha</t>
  </si>
  <si>
    <t>Wyorywanie bruzd pługiem leśnym pod okapem</t>
  </si>
  <si>
    <t>Wyorywanie bruzd pługiem leśnym z wywyższeniem dna bruzdy na powierzchni powyżej 0,50 ha</t>
  </si>
  <si>
    <t>Wyorywanie bruzd pługiem leśnym z wywyższeniem dna bruzdy na pow. do 0,5 ha</t>
  </si>
  <si>
    <t>Wyorywanie bruzd pługiem leśnym z pogłębiaczem na pow. do 0,5 ha</t>
  </si>
  <si>
    <t>Przygotowanie gleby pod odnowienia naturalne wałem Krokowskiego</t>
  </si>
  <si>
    <t>Przygotowanie powierzchni pod odnowienie naturalne broną talerzową</t>
  </si>
  <si>
    <t>Wykopy ziemne o różnych przekrojach</t>
  </si>
  <si>
    <t>Sadzenie 1-latek z odkrytym systemem korzeniowym</t>
  </si>
  <si>
    <t>Sadzenie jednolatek i wielolatek sadzarką</t>
  </si>
  <si>
    <t>Pielęgnowanie miedzyrzędów (przejazdy co drugi rząd)</t>
  </si>
  <si>
    <t>Pielęgnowanie miedzyrzędów (przejazdy karzdym rzędem)</t>
  </si>
  <si>
    <t>Wykaszanie chwastów w uprawach i usuwanie zbędnych nalotów - stopień trudnosci I i II</t>
  </si>
  <si>
    <t>Wykaszanie chwastów w uprawach i usuwanie zbędnych nalotów - stopień trudności V i VI</t>
  </si>
  <si>
    <t>Wydeptywanie chwastów wokół sadzonek</t>
  </si>
  <si>
    <t>Wykładanie drzew zgryzowych</t>
  </si>
  <si>
    <t>Wykładanie lub zdejmowanie pułapek feromonowych na szkodniki wtórne</t>
  </si>
  <si>
    <t>Prace wykonywane ręcznie</t>
  </si>
  <si>
    <t>Prace godzinowe ręczne z urządzeniem</t>
  </si>
  <si>
    <t>Prace godzinowe w porze nocnej</t>
  </si>
  <si>
    <t>Prace wykonywane harwesterem</t>
  </si>
  <si>
    <t>Prace wykonywane forwarderem</t>
  </si>
  <si>
    <t>Prace wykonywane innym sprzętem mechaniczny</t>
  </si>
  <si>
    <t>Prace wykonywane ciągnikiem z przyczepą samozaładowczą</t>
  </si>
  <si>
    <t>Ścięcie trawy z rozdrobnieniem pokosu</t>
  </si>
  <si>
    <r>
      <t xml:space="preserve">Odpowiadając na ogłoszenie o przetargu nieograniczonym na „Wykonywanie usług z zakresu gospodarki leśnej na terenie Nadleśnictwa Katowice w roku 2025-2028''  składamy niniejszym ofertę na pakiet Pakiet 1. tego zamówienia: </t>
    </r>
    <r>
      <rPr>
        <b/>
        <sz val="11"/>
        <color rgb="FF333333"/>
        <rFont val="Arial"/>
        <family val="2"/>
        <charset val="238"/>
      </rPr>
      <t>Leśnictwa Imielin, Górki, Lędziny, Czułów</t>
    </r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</si>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</sst>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1"/>
      <color rgb="FF333333"/>
      <name val="Arial"/>
      <family val="2"/>
      <charset val="238"/>
    </font>
    <font>
      <sz val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9" fillId="2" borderId="0" xfId="0" applyNumberFormat="1" applyFont="1" applyFill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49" fontId="2" fillId="2" borderId="3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right" vertical="top"/>
    </xf>
    <xf numFmtId="0" fontId="3" fillId="3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right"/>
    </xf>
    <xf numFmtId="49" fontId="5" fillId="3" borderId="4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  <xf numFmtId="49" fontId="8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top"/>
    </xf>
    <xf numFmtId="49" fontId="7" fillId="2" borderId="0" xfId="0" applyNumberFormat="1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center" vertical="center" wrapText="1"/>
    </xf>
    <xf numFmtId="49" fontId="6" fillId="2" borderId="0" xfId="0" applyNumberFormat="1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O158"/>
  <sheetViews>
    <sheetView tabSelected="1" topLeftCell="A134" workbookViewId="0">
      <selection activeCell="B143" sqref="B143:N143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5">
      <c r="F2" s="14" t="s">
        <v>125</v>
      </c>
      <c r="G2" s="15"/>
      <c r="H2" s="15"/>
      <c r="I2" s="17" t="s">
        <v>94</v>
      </c>
      <c r="J2" s="17"/>
      <c r="K2" s="17"/>
      <c r="L2" s="17"/>
      <c r="M2" s="17"/>
      <c r="N2" s="17"/>
      <c r="O2" s="17"/>
    </row>
    <row r="3" spans="2:15" s="1" customFormat="1" ht="28.7" customHeight="1" x14ac:dyDescent="0.2"/>
    <row r="4" spans="2:15" s="1" customFormat="1" ht="2.65" customHeight="1" x14ac:dyDescent="0.2">
      <c r="B4" s="23"/>
      <c r="C4" s="23"/>
      <c r="D4" s="23"/>
    </row>
    <row r="5" spans="2:15" s="1" customFormat="1" ht="28.7" customHeight="1" x14ac:dyDescent="0.2"/>
    <row r="6" spans="2:15" s="1" customFormat="1" ht="2.65" customHeight="1" x14ac:dyDescent="0.2">
      <c r="B6" s="23"/>
      <c r="C6" s="23"/>
      <c r="D6" s="23"/>
    </row>
    <row r="7" spans="2:15" s="1" customFormat="1" ht="28.7" customHeight="1" x14ac:dyDescent="0.2"/>
    <row r="8" spans="2:15" s="1" customFormat="1" ht="5.25" customHeight="1" x14ac:dyDescent="0.2">
      <c r="B8" s="23"/>
      <c r="C8" s="23"/>
      <c r="D8" s="23"/>
    </row>
    <row r="9" spans="2:15" s="1" customFormat="1" ht="4.3499999999999996" customHeight="1" x14ac:dyDescent="0.2"/>
    <row r="10" spans="2:15" s="1" customFormat="1" ht="6.95" customHeight="1" x14ac:dyDescent="0.2">
      <c r="B10" s="26" t="s">
        <v>95</v>
      </c>
      <c r="C10" s="26"/>
      <c r="D10" s="26"/>
    </row>
    <row r="11" spans="2:15" s="1" customFormat="1" ht="12.2" customHeight="1" x14ac:dyDescent="0.2">
      <c r="B11" s="26"/>
      <c r="C11" s="26"/>
      <c r="D11" s="26"/>
      <c r="G11" s="27" t="s">
        <v>96</v>
      </c>
      <c r="H11" s="27"/>
      <c r="I11" s="27"/>
      <c r="J11" s="27"/>
      <c r="K11" s="27"/>
      <c r="L11" s="27"/>
      <c r="M11" s="27"/>
      <c r="N11" s="27"/>
    </row>
    <row r="12" spans="2:15" s="1" customFormat="1" ht="7.9" customHeight="1" x14ac:dyDescent="0.2">
      <c r="G12" s="27"/>
      <c r="H12" s="27"/>
      <c r="I12" s="27"/>
      <c r="J12" s="27"/>
      <c r="K12" s="27"/>
      <c r="L12" s="27"/>
      <c r="M12" s="27"/>
      <c r="N12" s="27"/>
    </row>
    <row r="13" spans="2:15" s="1" customFormat="1" ht="20.25" customHeight="1" x14ac:dyDescent="0.2"/>
    <row r="14" spans="2:15" s="1" customFormat="1" ht="24" customHeight="1" x14ac:dyDescent="0.2">
      <c r="E14" s="25" t="s">
        <v>111</v>
      </c>
      <c r="F14" s="25"/>
      <c r="G14" s="25"/>
    </row>
    <row r="15" spans="2:15" s="1" customFormat="1" ht="43.15" customHeight="1" x14ac:dyDescent="0.2"/>
    <row r="16" spans="2:15" s="1" customFormat="1" ht="20.85" customHeight="1" x14ac:dyDescent="0.2">
      <c r="B16" s="9" t="s">
        <v>97</v>
      </c>
      <c r="C16" s="9"/>
    </row>
    <row r="17" spans="2:13" s="1" customFormat="1" ht="2.65" customHeight="1" x14ac:dyDescent="0.2"/>
    <row r="18" spans="2:13" s="1" customFormat="1" ht="20.85" customHeight="1" x14ac:dyDescent="0.2">
      <c r="B18" s="9" t="s">
        <v>98</v>
      </c>
      <c r="C18" s="9"/>
    </row>
    <row r="19" spans="2:13" s="1" customFormat="1" ht="2.65" customHeight="1" x14ac:dyDescent="0.2"/>
    <row r="20" spans="2:13" s="1" customFormat="1" ht="20.85" customHeight="1" x14ac:dyDescent="0.2">
      <c r="B20" s="9" t="s">
        <v>99</v>
      </c>
      <c r="C20" s="9"/>
    </row>
    <row r="21" spans="2:13" s="1" customFormat="1" ht="2.65" customHeight="1" x14ac:dyDescent="0.2"/>
    <row r="22" spans="2:13" s="1" customFormat="1" ht="20.85" customHeight="1" x14ac:dyDescent="0.2">
      <c r="B22" s="9" t="s">
        <v>100</v>
      </c>
      <c r="C22" s="9"/>
    </row>
    <row r="23" spans="2:13" s="1" customFormat="1" ht="34.700000000000003" customHeight="1" x14ac:dyDescent="0.2"/>
    <row r="24" spans="2:13" s="1" customFormat="1" ht="50.1" customHeight="1" x14ac:dyDescent="0.2">
      <c r="B24" s="31" t="s">
        <v>239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</row>
    <row r="25" spans="2:13" s="1" customFormat="1" ht="2.65" customHeight="1" x14ac:dyDescent="0.2"/>
    <row r="26" spans="2:13" s="1" customFormat="1" ht="56.25" customHeight="1" x14ac:dyDescent="0.2">
      <c r="B26" s="28" t="s">
        <v>112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24" t="s">
        <v>101</v>
      </c>
      <c r="C29" s="24"/>
      <c r="D29" s="24"/>
      <c r="E29" s="24"/>
      <c r="F29" s="24"/>
      <c r="G29" s="24"/>
      <c r="H29" s="24"/>
      <c r="I29" s="24"/>
      <c r="J29" s="24"/>
      <c r="K29" s="24"/>
    </row>
    <row r="30" spans="2:13" s="1" customFormat="1" ht="5.25" customHeight="1" x14ac:dyDescent="0.2"/>
    <row r="31" spans="2:13" s="1" customFormat="1" ht="59.25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8" t="s">
        <v>10</v>
      </c>
      <c r="M31" s="18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1500</v>
      </c>
      <c r="H32" s="13" t="s">
        <v>240</v>
      </c>
      <c r="I32" s="12">
        <f>ROUND(G32*H32,2)</f>
        <v>0</v>
      </c>
      <c r="J32" s="5">
        <v>8</v>
      </c>
      <c r="K32" s="11">
        <f>ROUND(I32*J32/100,2)</f>
        <v>0</v>
      </c>
      <c r="L32" s="19">
        <f>ROUND(I32+K32,2)</f>
        <v>0</v>
      </c>
      <c r="M32" s="19"/>
    </row>
    <row r="33" spans="2:13" s="1" customFormat="1" ht="3.2" customHeight="1" x14ac:dyDescent="0.2"/>
    <row r="34" spans="2:13" s="1" customFormat="1" ht="18.2" customHeight="1" x14ac:dyDescent="0.2">
      <c r="B34" s="24" t="s">
        <v>102</v>
      </c>
      <c r="C34" s="24"/>
      <c r="D34" s="24"/>
      <c r="E34" s="24"/>
      <c r="F34" s="24"/>
      <c r="G34" s="24"/>
      <c r="H34" s="24"/>
      <c r="I34" s="24"/>
      <c r="J34" s="24"/>
      <c r="K34" s="24"/>
    </row>
    <row r="35" spans="2:13" s="1" customFormat="1" ht="5.25" customHeight="1" x14ac:dyDescent="0.2"/>
    <row r="36" spans="2:13" s="1" customFormat="1" ht="59.25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8" t="s">
        <v>10</v>
      </c>
      <c r="M36" s="18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50000</v>
      </c>
      <c r="H37" s="13" t="s">
        <v>240</v>
      </c>
      <c r="I37" s="12">
        <f>ROUND(G37*H37,2)</f>
        <v>0</v>
      </c>
      <c r="J37" s="5">
        <v>8</v>
      </c>
      <c r="K37" s="11">
        <f>ROUND(I37*J37/100,2)</f>
        <v>0</v>
      </c>
      <c r="L37" s="19">
        <f>ROUND(I37+K37,2)</f>
        <v>0</v>
      </c>
      <c r="M37" s="19"/>
    </row>
    <row r="38" spans="2:13" s="1" customFormat="1" ht="3.2" customHeight="1" x14ac:dyDescent="0.2"/>
    <row r="39" spans="2:13" s="1" customFormat="1" ht="18.2" customHeight="1" x14ac:dyDescent="0.2">
      <c r="B39" s="24" t="s">
        <v>103</v>
      </c>
      <c r="C39" s="24"/>
      <c r="D39" s="24"/>
      <c r="E39" s="24"/>
      <c r="F39" s="24"/>
      <c r="G39" s="24"/>
      <c r="H39" s="24"/>
      <c r="I39" s="24"/>
      <c r="J39" s="24"/>
      <c r="K39" s="24"/>
    </row>
    <row r="40" spans="2:13" s="1" customFormat="1" ht="5.25" customHeight="1" x14ac:dyDescent="0.2"/>
    <row r="41" spans="2:13" s="1" customFormat="1" ht="59.25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18" t="s">
        <v>10</v>
      </c>
      <c r="M41" s="18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25000</v>
      </c>
      <c r="H42" s="13" t="s">
        <v>240</v>
      </c>
      <c r="I42" s="12">
        <f>ROUND(G42*H42,2)</f>
        <v>0</v>
      </c>
      <c r="J42" s="5">
        <v>8</v>
      </c>
      <c r="K42" s="11">
        <f>ROUND(I42*J42/100,2)</f>
        <v>0</v>
      </c>
      <c r="L42" s="19">
        <f>ROUND(I42+K42,2)</f>
        <v>0</v>
      </c>
      <c r="M42" s="19"/>
    </row>
    <row r="43" spans="2:13" s="1" customFormat="1" ht="3.2" customHeight="1" x14ac:dyDescent="0.2"/>
    <row r="44" spans="2:13" s="1" customFormat="1" ht="18.2" customHeight="1" x14ac:dyDescent="0.2">
      <c r="B44" s="24" t="s">
        <v>104</v>
      </c>
      <c r="C44" s="24"/>
      <c r="D44" s="24"/>
      <c r="E44" s="24"/>
      <c r="F44" s="24"/>
      <c r="G44" s="24"/>
      <c r="H44" s="24"/>
      <c r="I44" s="24"/>
      <c r="J44" s="24"/>
      <c r="K44" s="24"/>
    </row>
    <row r="45" spans="2:13" s="1" customFormat="1" ht="5.25" customHeight="1" x14ac:dyDescent="0.2"/>
    <row r="46" spans="2:13" s="1" customFormat="1" ht="59.25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18" t="s">
        <v>10</v>
      </c>
      <c r="M46" s="18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7500</v>
      </c>
      <c r="H47" s="13" t="s">
        <v>240</v>
      </c>
      <c r="I47" s="12">
        <f>ROUND(G47*H47,2)</f>
        <v>0</v>
      </c>
      <c r="J47" s="5">
        <v>8</v>
      </c>
      <c r="K47" s="11">
        <f>ROUND(I47*J47/100,2)</f>
        <v>0</v>
      </c>
      <c r="L47" s="19">
        <f>ROUND(I47+K47,2)</f>
        <v>0</v>
      </c>
      <c r="M47" s="19"/>
    </row>
    <row r="48" spans="2:13" s="1" customFormat="1" ht="3.2" customHeight="1" x14ac:dyDescent="0.2"/>
    <row r="49" spans="2:13" s="1" customFormat="1" ht="18.2" customHeight="1" x14ac:dyDescent="0.2">
      <c r="B49" s="24" t="s">
        <v>105</v>
      </c>
      <c r="C49" s="24"/>
      <c r="D49" s="24"/>
      <c r="E49" s="24"/>
      <c r="F49" s="24"/>
      <c r="G49" s="24"/>
      <c r="H49" s="24"/>
      <c r="I49" s="24"/>
      <c r="J49" s="24"/>
      <c r="K49" s="24"/>
    </row>
    <row r="50" spans="2:13" s="1" customFormat="1" ht="5.25" customHeight="1" x14ac:dyDescent="0.2"/>
    <row r="51" spans="2:13" s="1" customFormat="1" ht="59.25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18" t="s">
        <v>10</v>
      </c>
      <c r="M51" s="18"/>
    </row>
    <row r="52" spans="2:13" s="1" customFormat="1" ht="19.7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2500</v>
      </c>
      <c r="H52" s="13" t="s">
        <v>240</v>
      </c>
      <c r="I52" s="12">
        <f>ROUND(G52*H52,2)</f>
        <v>0</v>
      </c>
      <c r="J52" s="5">
        <v>8</v>
      </c>
      <c r="K52" s="11">
        <f>ROUND(I52*J52/100,2)</f>
        <v>0</v>
      </c>
      <c r="L52" s="19">
        <f>ROUND(I52+K52,2)</f>
        <v>0</v>
      </c>
      <c r="M52" s="19"/>
    </row>
    <row r="53" spans="2:13" s="1" customFormat="1" ht="9" customHeight="1" x14ac:dyDescent="0.2"/>
    <row r="54" spans="2:13" s="1" customFormat="1" ht="59.25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18" t="s">
        <v>10</v>
      </c>
      <c r="M54" s="18"/>
    </row>
    <row r="55" spans="2:13" s="1" customFormat="1" ht="26.25" customHeight="1" x14ac:dyDescent="0.2">
      <c r="B55" s="5">
        <v>6</v>
      </c>
      <c r="C55" s="6" t="s">
        <v>154</v>
      </c>
      <c r="D55" s="6" t="s">
        <v>20</v>
      </c>
      <c r="E55" s="7" t="s">
        <v>21</v>
      </c>
      <c r="F55" s="6" t="s">
        <v>17</v>
      </c>
      <c r="G55" s="8">
        <v>24</v>
      </c>
      <c r="H55" s="13" t="s">
        <v>240</v>
      </c>
      <c r="I55" s="12">
        <f>ROUND(G55*H55,2)</f>
        <v>0</v>
      </c>
      <c r="J55" s="5">
        <v>8</v>
      </c>
      <c r="K55" s="12">
        <f>ROUND(I55*J55/100,2)</f>
        <v>0</v>
      </c>
      <c r="L55" s="20">
        <f>ROUND(I55+K55,2)</f>
        <v>0</v>
      </c>
      <c r="M55" s="20"/>
    </row>
    <row r="56" spans="2:13" s="1" customFormat="1" ht="19.7" customHeight="1" x14ac:dyDescent="0.2">
      <c r="B56" s="5">
        <v>7</v>
      </c>
      <c r="C56" s="6" t="s">
        <v>155</v>
      </c>
      <c r="D56" s="6" t="s">
        <v>15</v>
      </c>
      <c r="E56" s="7" t="s">
        <v>16</v>
      </c>
      <c r="F56" s="6" t="s">
        <v>17</v>
      </c>
      <c r="G56" s="8">
        <v>192</v>
      </c>
      <c r="H56" s="13" t="s">
        <v>240</v>
      </c>
      <c r="I56" s="12">
        <f t="shared" ref="I56:I116" si="0">ROUND(G56*H56,2)</f>
        <v>0</v>
      </c>
      <c r="J56" s="5">
        <v>8</v>
      </c>
      <c r="K56" s="12">
        <f t="shared" ref="K56:K116" si="1">ROUND(I56*J56/100,2)</f>
        <v>0</v>
      </c>
      <c r="L56" s="20">
        <f t="shared" ref="L56:L116" si="2">ROUND(I56+K56,2)</f>
        <v>0</v>
      </c>
      <c r="M56" s="20"/>
    </row>
    <row r="57" spans="2:13" s="1" customFormat="1" ht="19.7" customHeight="1" x14ac:dyDescent="0.2">
      <c r="B57" s="5">
        <v>8</v>
      </c>
      <c r="C57" s="6" t="s">
        <v>156</v>
      </c>
      <c r="D57" s="6" t="s">
        <v>126</v>
      </c>
      <c r="E57" s="7" t="s">
        <v>210</v>
      </c>
      <c r="F57" s="6" t="s">
        <v>17</v>
      </c>
      <c r="G57" s="8">
        <v>20</v>
      </c>
      <c r="H57" s="13" t="s">
        <v>240</v>
      </c>
      <c r="I57" s="12">
        <f t="shared" si="0"/>
        <v>0</v>
      </c>
      <c r="J57" s="5">
        <v>8</v>
      </c>
      <c r="K57" s="12">
        <f t="shared" si="1"/>
        <v>0</v>
      </c>
      <c r="L57" s="20">
        <f t="shared" si="2"/>
        <v>0</v>
      </c>
      <c r="M57" s="20"/>
    </row>
    <row r="58" spans="2:13" s="1" customFormat="1" ht="28.7" customHeight="1" x14ac:dyDescent="0.2">
      <c r="B58" s="5">
        <v>9</v>
      </c>
      <c r="C58" s="6" t="s">
        <v>157</v>
      </c>
      <c r="D58" s="6" t="s">
        <v>127</v>
      </c>
      <c r="E58" s="7" t="s">
        <v>211</v>
      </c>
      <c r="F58" s="6" t="s">
        <v>17</v>
      </c>
      <c r="G58" s="8">
        <v>1</v>
      </c>
      <c r="H58" s="13" t="s">
        <v>240</v>
      </c>
      <c r="I58" s="12">
        <f t="shared" si="0"/>
        <v>0</v>
      </c>
      <c r="J58" s="5">
        <v>8</v>
      </c>
      <c r="K58" s="12">
        <f t="shared" si="1"/>
        <v>0</v>
      </c>
      <c r="L58" s="20">
        <f t="shared" si="2"/>
        <v>0</v>
      </c>
      <c r="M58" s="20"/>
    </row>
    <row r="59" spans="2:13" s="1" customFormat="1" ht="19.7" customHeight="1" x14ac:dyDescent="0.2">
      <c r="B59" s="5">
        <v>10</v>
      </c>
      <c r="C59" s="6" t="s">
        <v>158</v>
      </c>
      <c r="D59" s="10" t="s">
        <v>128</v>
      </c>
      <c r="E59" s="7" t="s">
        <v>212</v>
      </c>
      <c r="F59" s="6" t="s">
        <v>17</v>
      </c>
      <c r="G59" s="8">
        <v>1</v>
      </c>
      <c r="H59" s="13" t="s">
        <v>240</v>
      </c>
      <c r="I59" s="12">
        <f t="shared" si="0"/>
        <v>0</v>
      </c>
      <c r="J59" s="5">
        <v>8</v>
      </c>
      <c r="K59" s="12">
        <f t="shared" si="1"/>
        <v>0</v>
      </c>
      <c r="L59" s="20">
        <f t="shared" si="2"/>
        <v>0</v>
      </c>
      <c r="M59" s="20"/>
    </row>
    <row r="60" spans="2:13" s="1" customFormat="1" ht="19.7" customHeight="1" x14ac:dyDescent="0.2">
      <c r="B60" s="5">
        <v>11</v>
      </c>
      <c r="C60" s="6" t="s">
        <v>159</v>
      </c>
      <c r="D60" s="10" t="s">
        <v>18</v>
      </c>
      <c r="E60" s="7" t="s">
        <v>19</v>
      </c>
      <c r="F60" s="6" t="s">
        <v>17</v>
      </c>
      <c r="G60" s="8">
        <v>100</v>
      </c>
      <c r="H60" s="13" t="s">
        <v>240</v>
      </c>
      <c r="I60" s="12">
        <f t="shared" si="0"/>
        <v>0</v>
      </c>
      <c r="J60" s="5">
        <v>8</v>
      </c>
      <c r="K60" s="12">
        <f t="shared" si="1"/>
        <v>0</v>
      </c>
      <c r="L60" s="20">
        <f t="shared" si="2"/>
        <v>0</v>
      </c>
      <c r="M60" s="20"/>
    </row>
    <row r="61" spans="2:13" s="1" customFormat="1" ht="19.7" customHeight="1" x14ac:dyDescent="0.2">
      <c r="B61" s="5">
        <v>12</v>
      </c>
      <c r="C61" s="6" t="s">
        <v>160</v>
      </c>
      <c r="D61" s="6" t="s">
        <v>22</v>
      </c>
      <c r="E61" s="7" t="s">
        <v>23</v>
      </c>
      <c r="F61" s="6" t="s">
        <v>24</v>
      </c>
      <c r="G61" s="8">
        <v>8</v>
      </c>
      <c r="H61" s="13" t="s">
        <v>240</v>
      </c>
      <c r="I61" s="12">
        <f t="shared" si="0"/>
        <v>0</v>
      </c>
      <c r="J61" s="5">
        <v>8</v>
      </c>
      <c r="K61" s="12">
        <f t="shared" si="1"/>
        <v>0</v>
      </c>
      <c r="L61" s="20">
        <f t="shared" si="2"/>
        <v>0</v>
      </c>
      <c r="M61" s="20"/>
    </row>
    <row r="62" spans="2:13" s="1" customFormat="1" ht="19.7" customHeight="1" x14ac:dyDescent="0.2">
      <c r="B62" s="5">
        <v>13</v>
      </c>
      <c r="C62" s="6" t="s">
        <v>161</v>
      </c>
      <c r="D62" s="6" t="s">
        <v>129</v>
      </c>
      <c r="E62" s="7" t="s">
        <v>213</v>
      </c>
      <c r="F62" s="6" t="s">
        <v>24</v>
      </c>
      <c r="G62" s="8">
        <v>5</v>
      </c>
      <c r="H62" s="13" t="s">
        <v>240</v>
      </c>
      <c r="I62" s="12">
        <f t="shared" si="0"/>
        <v>0</v>
      </c>
      <c r="J62" s="5">
        <v>8</v>
      </c>
      <c r="K62" s="12">
        <f t="shared" si="1"/>
        <v>0</v>
      </c>
      <c r="L62" s="20">
        <f t="shared" si="2"/>
        <v>0</v>
      </c>
      <c r="M62" s="20"/>
    </row>
    <row r="63" spans="2:13" s="1" customFormat="1" ht="28.7" customHeight="1" x14ac:dyDescent="0.2">
      <c r="B63" s="5">
        <v>14</v>
      </c>
      <c r="C63" s="6" t="s">
        <v>162</v>
      </c>
      <c r="D63" s="6" t="s">
        <v>25</v>
      </c>
      <c r="E63" s="7" t="s">
        <v>26</v>
      </c>
      <c r="F63" s="6" t="s">
        <v>24</v>
      </c>
      <c r="G63" s="8">
        <v>8</v>
      </c>
      <c r="H63" s="13" t="s">
        <v>240</v>
      </c>
      <c r="I63" s="12">
        <f t="shared" si="0"/>
        <v>0</v>
      </c>
      <c r="J63" s="5">
        <v>8</v>
      </c>
      <c r="K63" s="12">
        <f t="shared" si="1"/>
        <v>0</v>
      </c>
      <c r="L63" s="20">
        <f t="shared" si="2"/>
        <v>0</v>
      </c>
      <c r="M63" s="20"/>
    </row>
    <row r="64" spans="2:13" s="1" customFormat="1" ht="28.7" customHeight="1" x14ac:dyDescent="0.2">
      <c r="B64" s="5">
        <v>15</v>
      </c>
      <c r="C64" s="6" t="s">
        <v>163</v>
      </c>
      <c r="D64" s="6" t="s">
        <v>27</v>
      </c>
      <c r="E64" s="7" t="s">
        <v>28</v>
      </c>
      <c r="F64" s="6" t="s">
        <v>29</v>
      </c>
      <c r="G64" s="8">
        <v>100</v>
      </c>
      <c r="H64" s="13" t="s">
        <v>240</v>
      </c>
      <c r="I64" s="12">
        <f t="shared" si="0"/>
        <v>0</v>
      </c>
      <c r="J64" s="5">
        <v>8</v>
      </c>
      <c r="K64" s="12">
        <f t="shared" si="1"/>
        <v>0</v>
      </c>
      <c r="L64" s="20">
        <f t="shared" si="2"/>
        <v>0</v>
      </c>
      <c r="M64" s="20"/>
    </row>
    <row r="65" spans="2:13" s="1" customFormat="1" ht="19.7" customHeight="1" x14ac:dyDescent="0.2">
      <c r="B65" s="5">
        <v>16</v>
      </c>
      <c r="C65" s="6" t="s">
        <v>164</v>
      </c>
      <c r="D65" s="6" t="s">
        <v>130</v>
      </c>
      <c r="E65" s="7" t="s">
        <v>214</v>
      </c>
      <c r="F65" s="6" t="s">
        <v>29</v>
      </c>
      <c r="G65" s="8">
        <v>4</v>
      </c>
      <c r="H65" s="13" t="s">
        <v>240</v>
      </c>
      <c r="I65" s="12">
        <f t="shared" si="0"/>
        <v>0</v>
      </c>
      <c r="J65" s="5">
        <v>8</v>
      </c>
      <c r="K65" s="12">
        <f t="shared" si="1"/>
        <v>0</v>
      </c>
      <c r="L65" s="20">
        <f t="shared" si="2"/>
        <v>0</v>
      </c>
      <c r="M65" s="20"/>
    </row>
    <row r="66" spans="2:13" s="1" customFormat="1" ht="19.7" customHeight="1" x14ac:dyDescent="0.2">
      <c r="B66" s="5">
        <v>17</v>
      </c>
      <c r="C66" s="6" t="s">
        <v>34</v>
      </c>
      <c r="D66" s="6" t="s">
        <v>131</v>
      </c>
      <c r="E66" s="7" t="s">
        <v>215</v>
      </c>
      <c r="F66" s="6" t="s">
        <v>29</v>
      </c>
      <c r="G66" s="8">
        <v>4</v>
      </c>
      <c r="H66" s="13" t="s">
        <v>240</v>
      </c>
      <c r="I66" s="12">
        <f t="shared" si="0"/>
        <v>0</v>
      </c>
      <c r="J66" s="5">
        <v>8</v>
      </c>
      <c r="K66" s="12">
        <f t="shared" si="1"/>
        <v>0</v>
      </c>
      <c r="L66" s="20">
        <f t="shared" si="2"/>
        <v>0</v>
      </c>
      <c r="M66" s="20"/>
    </row>
    <row r="67" spans="2:13" s="1" customFormat="1" ht="19.7" customHeight="1" x14ac:dyDescent="0.2">
      <c r="B67" s="5">
        <v>18</v>
      </c>
      <c r="C67" s="6" t="s">
        <v>165</v>
      </c>
      <c r="D67" s="6" t="s">
        <v>132</v>
      </c>
      <c r="E67" s="7" t="s">
        <v>216</v>
      </c>
      <c r="F67" s="6" t="s">
        <v>29</v>
      </c>
      <c r="G67" s="8">
        <v>200</v>
      </c>
      <c r="H67" s="13" t="s">
        <v>240</v>
      </c>
      <c r="I67" s="12">
        <f t="shared" si="0"/>
        <v>0</v>
      </c>
      <c r="J67" s="5">
        <v>8</v>
      </c>
      <c r="K67" s="12">
        <f t="shared" si="1"/>
        <v>0</v>
      </c>
      <c r="L67" s="20">
        <f t="shared" si="2"/>
        <v>0</v>
      </c>
      <c r="M67" s="20"/>
    </row>
    <row r="68" spans="2:13" s="1" customFormat="1" ht="28.7" customHeight="1" x14ac:dyDescent="0.2">
      <c r="B68" s="5">
        <v>19</v>
      </c>
      <c r="C68" s="6" t="s">
        <v>37</v>
      </c>
      <c r="D68" s="6" t="s">
        <v>133</v>
      </c>
      <c r="E68" s="7" t="s">
        <v>217</v>
      </c>
      <c r="F68" s="6" t="s">
        <v>29</v>
      </c>
      <c r="G68" s="8">
        <v>16</v>
      </c>
      <c r="H68" s="13" t="s">
        <v>240</v>
      </c>
      <c r="I68" s="12">
        <f t="shared" si="0"/>
        <v>0</v>
      </c>
      <c r="J68" s="5">
        <v>8</v>
      </c>
      <c r="K68" s="12">
        <f t="shared" si="1"/>
        <v>0</v>
      </c>
      <c r="L68" s="20">
        <f t="shared" si="2"/>
        <v>0</v>
      </c>
      <c r="M68" s="20"/>
    </row>
    <row r="69" spans="2:13" s="1" customFormat="1" ht="19.7" customHeight="1" x14ac:dyDescent="0.2">
      <c r="B69" s="5">
        <v>20</v>
      </c>
      <c r="C69" s="6" t="s">
        <v>166</v>
      </c>
      <c r="D69" s="6" t="s">
        <v>30</v>
      </c>
      <c r="E69" s="7" t="s">
        <v>31</v>
      </c>
      <c r="F69" s="6" t="s">
        <v>29</v>
      </c>
      <c r="G69" s="8">
        <v>280</v>
      </c>
      <c r="H69" s="13" t="s">
        <v>240</v>
      </c>
      <c r="I69" s="12">
        <f t="shared" si="0"/>
        <v>0</v>
      </c>
      <c r="J69" s="5">
        <v>8</v>
      </c>
      <c r="K69" s="12">
        <f t="shared" si="1"/>
        <v>0</v>
      </c>
      <c r="L69" s="20">
        <f t="shared" si="2"/>
        <v>0</v>
      </c>
      <c r="M69" s="20"/>
    </row>
    <row r="70" spans="2:13" s="1" customFormat="1" ht="28.7" customHeight="1" x14ac:dyDescent="0.2">
      <c r="B70" s="5">
        <v>21</v>
      </c>
      <c r="C70" s="6" t="s">
        <v>167</v>
      </c>
      <c r="D70" s="6" t="s">
        <v>134</v>
      </c>
      <c r="E70" s="7" t="s">
        <v>218</v>
      </c>
      <c r="F70" s="6" t="s">
        <v>29</v>
      </c>
      <c r="G70" s="8">
        <v>12</v>
      </c>
      <c r="H70" s="13" t="s">
        <v>240</v>
      </c>
      <c r="I70" s="12">
        <f t="shared" si="0"/>
        <v>0</v>
      </c>
      <c r="J70" s="5">
        <v>8</v>
      </c>
      <c r="K70" s="12">
        <f t="shared" si="1"/>
        <v>0</v>
      </c>
      <c r="L70" s="20">
        <f t="shared" si="2"/>
        <v>0</v>
      </c>
      <c r="M70" s="20"/>
    </row>
    <row r="71" spans="2:13" s="1" customFormat="1" ht="19.7" customHeight="1" x14ac:dyDescent="0.2">
      <c r="B71" s="5">
        <v>22</v>
      </c>
      <c r="C71" s="6" t="s">
        <v>168</v>
      </c>
      <c r="D71" s="6" t="s">
        <v>32</v>
      </c>
      <c r="E71" s="7" t="s">
        <v>33</v>
      </c>
      <c r="F71" s="6" t="s">
        <v>29</v>
      </c>
      <c r="G71" s="8">
        <v>54.96</v>
      </c>
      <c r="H71" s="13" t="s">
        <v>240</v>
      </c>
      <c r="I71" s="12">
        <f t="shared" si="0"/>
        <v>0</v>
      </c>
      <c r="J71" s="5">
        <v>8</v>
      </c>
      <c r="K71" s="12">
        <f t="shared" si="1"/>
        <v>0</v>
      </c>
      <c r="L71" s="20">
        <f t="shared" si="2"/>
        <v>0</v>
      </c>
      <c r="M71" s="20"/>
    </row>
    <row r="72" spans="2:13" s="1" customFormat="1" ht="28.7" customHeight="1" x14ac:dyDescent="0.2">
      <c r="B72" s="5">
        <v>23</v>
      </c>
      <c r="C72" s="6" t="s">
        <v>169</v>
      </c>
      <c r="D72" s="6" t="s">
        <v>135</v>
      </c>
      <c r="E72" s="7" t="s">
        <v>219</v>
      </c>
      <c r="F72" s="6" t="s">
        <v>17</v>
      </c>
      <c r="G72" s="8">
        <v>10</v>
      </c>
      <c r="H72" s="13" t="s">
        <v>240</v>
      </c>
      <c r="I72" s="12">
        <f t="shared" si="0"/>
        <v>0</v>
      </c>
      <c r="J72" s="5">
        <v>8</v>
      </c>
      <c r="K72" s="12">
        <f>ROUND(I72*J72/100,2)</f>
        <v>0</v>
      </c>
      <c r="L72" s="20">
        <f t="shared" si="2"/>
        <v>0</v>
      </c>
      <c r="M72" s="20"/>
    </row>
    <row r="73" spans="2:13" s="1" customFormat="1" ht="19.7" customHeight="1" x14ac:dyDescent="0.2">
      <c r="B73" s="5">
        <v>24</v>
      </c>
      <c r="C73" s="6" t="s">
        <v>170</v>
      </c>
      <c r="D73" s="6" t="s">
        <v>136</v>
      </c>
      <c r="E73" s="7" t="s">
        <v>220</v>
      </c>
      <c r="F73" s="6" t="s">
        <v>17</v>
      </c>
      <c r="G73" s="8">
        <v>10</v>
      </c>
      <c r="H73" s="13" t="s">
        <v>240</v>
      </c>
      <c r="I73" s="12">
        <f t="shared" si="0"/>
        <v>0</v>
      </c>
      <c r="J73" s="5">
        <v>8</v>
      </c>
      <c r="K73" s="12">
        <f t="shared" si="1"/>
        <v>0</v>
      </c>
      <c r="L73" s="20">
        <f t="shared" si="2"/>
        <v>0</v>
      </c>
      <c r="M73" s="20"/>
    </row>
    <row r="74" spans="2:13" s="1" customFormat="1" ht="28.7" customHeight="1" x14ac:dyDescent="0.2">
      <c r="B74" s="5">
        <v>25</v>
      </c>
      <c r="C74" s="6" t="s">
        <v>171</v>
      </c>
      <c r="D74" s="6" t="s">
        <v>35</v>
      </c>
      <c r="E74" s="7" t="s">
        <v>36</v>
      </c>
      <c r="F74" s="6" t="s">
        <v>29</v>
      </c>
      <c r="G74" s="8">
        <v>70</v>
      </c>
      <c r="H74" s="13" t="s">
        <v>240</v>
      </c>
      <c r="I74" s="12">
        <f t="shared" si="0"/>
        <v>0</v>
      </c>
      <c r="J74" s="5">
        <v>8</v>
      </c>
      <c r="K74" s="12">
        <f t="shared" si="1"/>
        <v>0</v>
      </c>
      <c r="L74" s="20">
        <f t="shared" si="2"/>
        <v>0</v>
      </c>
      <c r="M74" s="20"/>
    </row>
    <row r="75" spans="2:13" s="1" customFormat="1" ht="28.7" customHeight="1" x14ac:dyDescent="0.2">
      <c r="B75" s="5">
        <v>26</v>
      </c>
      <c r="C75" s="6" t="s">
        <v>172</v>
      </c>
      <c r="D75" s="6" t="s">
        <v>38</v>
      </c>
      <c r="E75" s="7" t="s">
        <v>39</v>
      </c>
      <c r="F75" s="6" t="s">
        <v>29</v>
      </c>
      <c r="G75" s="8">
        <v>300</v>
      </c>
      <c r="H75" s="13" t="s">
        <v>240</v>
      </c>
      <c r="I75" s="12">
        <f t="shared" si="0"/>
        <v>0</v>
      </c>
      <c r="J75" s="5">
        <v>8</v>
      </c>
      <c r="K75" s="12">
        <f t="shared" si="1"/>
        <v>0</v>
      </c>
      <c r="L75" s="20">
        <f t="shared" si="2"/>
        <v>0</v>
      </c>
      <c r="M75" s="20"/>
    </row>
    <row r="76" spans="2:13" s="1" customFormat="1" ht="19.7" customHeight="1" x14ac:dyDescent="0.2">
      <c r="B76" s="5">
        <v>27</v>
      </c>
      <c r="C76" s="6" t="s">
        <v>173</v>
      </c>
      <c r="D76" s="6" t="s">
        <v>137</v>
      </c>
      <c r="E76" s="7" t="s">
        <v>221</v>
      </c>
      <c r="F76" s="6" t="s">
        <v>14</v>
      </c>
      <c r="G76" s="8">
        <v>100</v>
      </c>
      <c r="H76" s="13" t="s">
        <v>240</v>
      </c>
      <c r="I76" s="12">
        <f t="shared" si="0"/>
        <v>0</v>
      </c>
      <c r="J76" s="5">
        <v>8</v>
      </c>
      <c r="K76" s="12">
        <f t="shared" si="1"/>
        <v>0</v>
      </c>
      <c r="L76" s="20">
        <f t="shared" si="2"/>
        <v>0</v>
      </c>
      <c r="M76" s="20"/>
    </row>
    <row r="77" spans="2:13" s="1" customFormat="1" ht="19.7" customHeight="1" x14ac:dyDescent="0.2">
      <c r="B77" s="5">
        <v>28</v>
      </c>
      <c r="C77" s="6" t="s">
        <v>174</v>
      </c>
      <c r="D77" s="6" t="s">
        <v>138</v>
      </c>
      <c r="E77" s="7" t="s">
        <v>222</v>
      </c>
      <c r="F77" s="6" t="s">
        <v>24</v>
      </c>
      <c r="G77" s="8">
        <v>230</v>
      </c>
      <c r="H77" s="13" t="s">
        <v>240</v>
      </c>
      <c r="I77" s="12">
        <f t="shared" si="0"/>
        <v>0</v>
      </c>
      <c r="J77" s="5">
        <v>8</v>
      </c>
      <c r="K77" s="12">
        <f t="shared" si="1"/>
        <v>0</v>
      </c>
      <c r="L77" s="20">
        <f t="shared" si="2"/>
        <v>0</v>
      </c>
      <c r="M77" s="20"/>
    </row>
    <row r="78" spans="2:13" s="1" customFormat="1" ht="28.7" customHeight="1" x14ac:dyDescent="0.2">
      <c r="B78" s="5">
        <v>29</v>
      </c>
      <c r="C78" s="6" t="s">
        <v>175</v>
      </c>
      <c r="D78" s="6" t="s">
        <v>40</v>
      </c>
      <c r="E78" s="7" t="s">
        <v>41</v>
      </c>
      <c r="F78" s="6" t="s">
        <v>24</v>
      </c>
      <c r="G78" s="8">
        <v>900</v>
      </c>
      <c r="H78" s="13" t="s">
        <v>240</v>
      </c>
      <c r="I78" s="12">
        <f t="shared" si="0"/>
        <v>0</v>
      </c>
      <c r="J78" s="5">
        <v>8</v>
      </c>
      <c r="K78" s="12">
        <f t="shared" si="1"/>
        <v>0</v>
      </c>
      <c r="L78" s="20">
        <f t="shared" si="2"/>
        <v>0</v>
      </c>
      <c r="M78" s="20"/>
    </row>
    <row r="79" spans="2:13" s="1" customFormat="1" ht="19.7" customHeight="1" x14ac:dyDescent="0.2">
      <c r="B79" s="5">
        <v>30</v>
      </c>
      <c r="C79" s="6" t="s">
        <v>48</v>
      </c>
      <c r="D79" s="6" t="s">
        <v>139</v>
      </c>
      <c r="E79" s="7" t="s">
        <v>223</v>
      </c>
      <c r="F79" s="6" t="s">
        <v>24</v>
      </c>
      <c r="G79" s="8">
        <v>1</v>
      </c>
      <c r="H79" s="13" t="s">
        <v>240</v>
      </c>
      <c r="I79" s="12">
        <f t="shared" si="0"/>
        <v>0</v>
      </c>
      <c r="J79" s="5">
        <v>8</v>
      </c>
      <c r="K79" s="12">
        <f t="shared" si="1"/>
        <v>0</v>
      </c>
      <c r="L79" s="20">
        <f t="shared" si="2"/>
        <v>0</v>
      </c>
      <c r="M79" s="20"/>
    </row>
    <row r="80" spans="2:13" s="1" customFormat="1" ht="19.7" customHeight="1" x14ac:dyDescent="0.2">
      <c r="B80" s="5">
        <v>31</v>
      </c>
      <c r="C80" s="6" t="s">
        <v>176</v>
      </c>
      <c r="D80" s="6" t="s">
        <v>42</v>
      </c>
      <c r="E80" s="7" t="s">
        <v>43</v>
      </c>
      <c r="F80" s="6" t="s">
        <v>24</v>
      </c>
      <c r="G80" s="8">
        <v>400</v>
      </c>
      <c r="H80" s="13" t="s">
        <v>240</v>
      </c>
      <c r="I80" s="12">
        <f t="shared" si="0"/>
        <v>0</v>
      </c>
      <c r="J80" s="5">
        <v>8</v>
      </c>
      <c r="K80" s="12">
        <f t="shared" si="1"/>
        <v>0</v>
      </c>
      <c r="L80" s="20">
        <f t="shared" si="2"/>
        <v>0</v>
      </c>
      <c r="M80" s="20"/>
    </row>
    <row r="81" spans="2:13" s="1" customFormat="1" ht="19.7" customHeight="1" x14ac:dyDescent="0.2">
      <c r="B81" s="5">
        <v>32</v>
      </c>
      <c r="C81" s="6" t="s">
        <v>177</v>
      </c>
      <c r="D81" s="6" t="s">
        <v>44</v>
      </c>
      <c r="E81" s="7" t="s">
        <v>45</v>
      </c>
      <c r="F81" s="6" t="s">
        <v>24</v>
      </c>
      <c r="G81" s="8">
        <v>250</v>
      </c>
      <c r="H81" s="13" t="s">
        <v>240</v>
      </c>
      <c r="I81" s="12">
        <f t="shared" si="0"/>
        <v>0</v>
      </c>
      <c r="J81" s="5">
        <v>8</v>
      </c>
      <c r="K81" s="12">
        <f t="shared" si="1"/>
        <v>0</v>
      </c>
      <c r="L81" s="20">
        <f t="shared" si="2"/>
        <v>0</v>
      </c>
      <c r="M81" s="20"/>
    </row>
    <row r="82" spans="2:13" s="1" customFormat="1" ht="19.7" customHeight="1" x14ac:dyDescent="0.2">
      <c r="B82" s="5">
        <v>33</v>
      </c>
      <c r="C82" s="6" t="s">
        <v>178</v>
      </c>
      <c r="D82" s="6" t="s">
        <v>46</v>
      </c>
      <c r="E82" s="7" t="s">
        <v>47</v>
      </c>
      <c r="F82" s="6" t="s">
        <v>24</v>
      </c>
      <c r="G82" s="8">
        <v>15</v>
      </c>
      <c r="H82" s="13" t="s">
        <v>240</v>
      </c>
      <c r="I82" s="12">
        <f t="shared" si="0"/>
        <v>0</v>
      </c>
      <c r="J82" s="5">
        <v>8</v>
      </c>
      <c r="K82" s="12">
        <f t="shared" si="1"/>
        <v>0</v>
      </c>
      <c r="L82" s="20">
        <f t="shared" si="2"/>
        <v>0</v>
      </c>
      <c r="M82" s="20"/>
    </row>
    <row r="83" spans="2:13" s="1" customFormat="1" ht="19.7" customHeight="1" x14ac:dyDescent="0.2">
      <c r="B83" s="5">
        <v>34</v>
      </c>
      <c r="C83" s="6" t="s">
        <v>179</v>
      </c>
      <c r="D83" s="6" t="s">
        <v>49</v>
      </c>
      <c r="E83" s="7" t="s">
        <v>50</v>
      </c>
      <c r="F83" s="6" t="s">
        <v>24</v>
      </c>
      <c r="G83" s="8">
        <v>1795</v>
      </c>
      <c r="H83" s="13" t="s">
        <v>240</v>
      </c>
      <c r="I83" s="12">
        <f t="shared" si="0"/>
        <v>0</v>
      </c>
      <c r="J83" s="5">
        <v>8</v>
      </c>
      <c r="K83" s="12">
        <f t="shared" si="1"/>
        <v>0</v>
      </c>
      <c r="L83" s="20">
        <f t="shared" si="2"/>
        <v>0</v>
      </c>
      <c r="M83" s="20"/>
    </row>
    <row r="84" spans="2:13" s="1" customFormat="1" ht="19.7" customHeight="1" x14ac:dyDescent="0.2">
      <c r="B84" s="5">
        <v>35</v>
      </c>
      <c r="C84" s="6" t="s">
        <v>58</v>
      </c>
      <c r="D84" s="6" t="s">
        <v>140</v>
      </c>
      <c r="E84" s="7" t="s">
        <v>224</v>
      </c>
      <c r="F84" s="6" t="s">
        <v>17</v>
      </c>
      <c r="G84" s="8">
        <v>4</v>
      </c>
      <c r="H84" s="13" t="s">
        <v>240</v>
      </c>
      <c r="I84" s="12">
        <f t="shared" si="0"/>
        <v>0</v>
      </c>
      <c r="J84" s="5">
        <v>8</v>
      </c>
      <c r="K84" s="12">
        <f t="shared" si="1"/>
        <v>0</v>
      </c>
      <c r="L84" s="20">
        <f t="shared" si="2"/>
        <v>0</v>
      </c>
      <c r="M84" s="20"/>
    </row>
    <row r="85" spans="2:13" s="1" customFormat="1" ht="19.7" customHeight="1" x14ac:dyDescent="0.2">
      <c r="B85" s="5">
        <v>36</v>
      </c>
      <c r="C85" s="6" t="s">
        <v>180</v>
      </c>
      <c r="D85" s="6" t="s">
        <v>141</v>
      </c>
      <c r="E85" s="7" t="s">
        <v>225</v>
      </c>
      <c r="F85" s="6" t="s">
        <v>17</v>
      </c>
      <c r="G85" s="8">
        <v>4</v>
      </c>
      <c r="H85" s="13" t="s">
        <v>240</v>
      </c>
      <c r="I85" s="12">
        <f t="shared" si="0"/>
        <v>0</v>
      </c>
      <c r="J85" s="5">
        <v>8</v>
      </c>
      <c r="K85" s="12">
        <f t="shared" si="1"/>
        <v>0</v>
      </c>
      <c r="L85" s="20">
        <f t="shared" si="2"/>
        <v>0</v>
      </c>
      <c r="M85" s="20"/>
    </row>
    <row r="86" spans="2:13" s="1" customFormat="1" ht="28.7" customHeight="1" x14ac:dyDescent="0.2">
      <c r="B86" s="5">
        <v>37</v>
      </c>
      <c r="C86" s="6" t="s">
        <v>181</v>
      </c>
      <c r="D86" s="6" t="s">
        <v>51</v>
      </c>
      <c r="E86" s="7" t="s">
        <v>226</v>
      </c>
      <c r="F86" s="6" t="s">
        <v>17</v>
      </c>
      <c r="G86" s="8">
        <v>336</v>
      </c>
      <c r="H86" s="13" t="s">
        <v>240</v>
      </c>
      <c r="I86" s="12">
        <f t="shared" si="0"/>
        <v>0</v>
      </c>
      <c r="J86" s="5">
        <v>8</v>
      </c>
      <c r="K86" s="12">
        <f t="shared" si="1"/>
        <v>0</v>
      </c>
      <c r="L86" s="20">
        <f t="shared" si="2"/>
        <v>0</v>
      </c>
      <c r="M86" s="20"/>
    </row>
    <row r="87" spans="2:13" s="1" customFormat="1" ht="19.7" customHeight="1" x14ac:dyDescent="0.2">
      <c r="B87" s="5">
        <v>38</v>
      </c>
      <c r="C87" s="6" t="s">
        <v>182</v>
      </c>
      <c r="D87" s="6" t="s">
        <v>52</v>
      </c>
      <c r="E87" s="7" t="s">
        <v>53</v>
      </c>
      <c r="F87" s="6" t="s">
        <v>17</v>
      </c>
      <c r="G87" s="8">
        <v>280</v>
      </c>
      <c r="H87" s="13" t="s">
        <v>240</v>
      </c>
      <c r="I87" s="12">
        <f t="shared" si="0"/>
        <v>0</v>
      </c>
      <c r="J87" s="5">
        <v>8</v>
      </c>
      <c r="K87" s="12">
        <f t="shared" si="1"/>
        <v>0</v>
      </c>
      <c r="L87" s="20">
        <f t="shared" si="2"/>
        <v>0</v>
      </c>
      <c r="M87" s="20"/>
    </row>
    <row r="88" spans="2:13" s="1" customFormat="1" ht="19.7" customHeight="1" x14ac:dyDescent="0.2">
      <c r="B88" s="5">
        <v>39</v>
      </c>
      <c r="C88" s="6" t="s">
        <v>183</v>
      </c>
      <c r="D88" s="6" t="s">
        <v>142</v>
      </c>
      <c r="E88" s="7" t="s">
        <v>227</v>
      </c>
      <c r="F88" s="6" t="s">
        <v>17</v>
      </c>
      <c r="G88" s="8">
        <v>20</v>
      </c>
      <c r="H88" s="13" t="s">
        <v>240</v>
      </c>
      <c r="I88" s="12">
        <f t="shared" si="0"/>
        <v>0</v>
      </c>
      <c r="J88" s="5">
        <v>8</v>
      </c>
      <c r="K88" s="12">
        <f t="shared" si="1"/>
        <v>0</v>
      </c>
      <c r="L88" s="20">
        <f t="shared" si="2"/>
        <v>0</v>
      </c>
      <c r="M88" s="20"/>
    </row>
    <row r="89" spans="2:13" s="1" customFormat="1" ht="28.7" customHeight="1" x14ac:dyDescent="0.2">
      <c r="B89" s="5">
        <v>40</v>
      </c>
      <c r="C89" s="6" t="s">
        <v>184</v>
      </c>
      <c r="D89" s="6" t="s">
        <v>143</v>
      </c>
      <c r="E89" s="7" t="s">
        <v>228</v>
      </c>
      <c r="F89" s="6" t="s">
        <v>17</v>
      </c>
      <c r="G89" s="8">
        <v>1</v>
      </c>
      <c r="H89" s="13" t="s">
        <v>240</v>
      </c>
      <c r="I89" s="12">
        <f t="shared" si="0"/>
        <v>0</v>
      </c>
      <c r="J89" s="5">
        <v>8</v>
      </c>
      <c r="K89" s="12">
        <f t="shared" si="1"/>
        <v>0</v>
      </c>
      <c r="L89" s="20">
        <f t="shared" si="2"/>
        <v>0</v>
      </c>
      <c r="M89" s="20"/>
    </row>
    <row r="90" spans="2:13" s="1" customFormat="1" ht="28.7" customHeight="1" x14ac:dyDescent="0.2">
      <c r="B90" s="5">
        <v>41</v>
      </c>
      <c r="C90" s="6" t="s">
        <v>185</v>
      </c>
      <c r="D90" s="6" t="s">
        <v>54</v>
      </c>
      <c r="E90" s="7" t="s">
        <v>55</v>
      </c>
      <c r="F90" s="6" t="s">
        <v>17</v>
      </c>
      <c r="G90" s="8">
        <v>130</v>
      </c>
      <c r="H90" s="13" t="s">
        <v>240</v>
      </c>
      <c r="I90" s="12">
        <f t="shared" si="0"/>
        <v>0</v>
      </c>
      <c r="J90" s="5">
        <v>8</v>
      </c>
      <c r="K90" s="12">
        <f t="shared" si="1"/>
        <v>0</v>
      </c>
      <c r="L90" s="20">
        <f t="shared" si="2"/>
        <v>0</v>
      </c>
      <c r="M90" s="20"/>
    </row>
    <row r="91" spans="2:13" s="1" customFormat="1" ht="19.7" customHeight="1" x14ac:dyDescent="0.2">
      <c r="B91" s="5">
        <v>42</v>
      </c>
      <c r="C91" s="6" t="s">
        <v>61</v>
      </c>
      <c r="D91" s="6" t="s">
        <v>56</v>
      </c>
      <c r="E91" s="7" t="s">
        <v>57</v>
      </c>
      <c r="F91" s="6" t="s">
        <v>17</v>
      </c>
      <c r="G91" s="8">
        <v>232</v>
      </c>
      <c r="H91" s="13" t="s">
        <v>240</v>
      </c>
      <c r="I91" s="12">
        <f t="shared" si="0"/>
        <v>0</v>
      </c>
      <c r="J91" s="5">
        <v>8</v>
      </c>
      <c r="K91" s="12">
        <f t="shared" si="1"/>
        <v>0</v>
      </c>
      <c r="L91" s="20">
        <f t="shared" si="2"/>
        <v>0</v>
      </c>
      <c r="M91" s="20"/>
    </row>
    <row r="92" spans="2:13" s="1" customFormat="1" ht="19.7" customHeight="1" x14ac:dyDescent="0.2">
      <c r="B92" s="5">
        <v>43</v>
      </c>
      <c r="C92" s="6" t="s">
        <v>186</v>
      </c>
      <c r="D92" s="6" t="s">
        <v>59</v>
      </c>
      <c r="E92" s="7" t="s">
        <v>60</v>
      </c>
      <c r="F92" s="6" t="s">
        <v>17</v>
      </c>
      <c r="G92" s="8">
        <v>260</v>
      </c>
      <c r="H92" s="13" t="s">
        <v>240</v>
      </c>
      <c r="I92" s="12">
        <f t="shared" si="0"/>
        <v>0</v>
      </c>
      <c r="J92" s="5">
        <v>8</v>
      </c>
      <c r="K92" s="12">
        <f t="shared" si="1"/>
        <v>0</v>
      </c>
      <c r="L92" s="20">
        <f t="shared" si="2"/>
        <v>0</v>
      </c>
      <c r="M92" s="20"/>
    </row>
    <row r="93" spans="2:13" s="1" customFormat="1" ht="19.7" customHeight="1" x14ac:dyDescent="0.2">
      <c r="B93" s="5">
        <v>44</v>
      </c>
      <c r="C93" s="6" t="s">
        <v>187</v>
      </c>
      <c r="D93" s="6" t="s">
        <v>67</v>
      </c>
      <c r="E93" s="7" t="s">
        <v>68</v>
      </c>
      <c r="F93" s="6" t="s">
        <v>69</v>
      </c>
      <c r="G93" s="8">
        <v>292</v>
      </c>
      <c r="H93" s="13" t="s">
        <v>240</v>
      </c>
      <c r="I93" s="12">
        <f t="shared" si="0"/>
        <v>0</v>
      </c>
      <c r="J93" s="5">
        <v>23</v>
      </c>
      <c r="K93" s="12">
        <f t="shared" si="1"/>
        <v>0</v>
      </c>
      <c r="L93" s="20">
        <f t="shared" si="2"/>
        <v>0</v>
      </c>
      <c r="M93" s="20"/>
    </row>
    <row r="94" spans="2:13" s="1" customFormat="1" ht="19.7" customHeight="1" x14ac:dyDescent="0.2">
      <c r="B94" s="5">
        <v>45</v>
      </c>
      <c r="C94" s="6" t="s">
        <v>188</v>
      </c>
      <c r="D94" s="6" t="s">
        <v>70</v>
      </c>
      <c r="E94" s="7" t="s">
        <v>71</v>
      </c>
      <c r="F94" s="6" t="s">
        <v>69</v>
      </c>
      <c r="G94" s="8">
        <v>440</v>
      </c>
      <c r="H94" s="13" t="s">
        <v>240</v>
      </c>
      <c r="I94" s="12">
        <f t="shared" si="0"/>
        <v>0</v>
      </c>
      <c r="J94" s="5">
        <v>23</v>
      </c>
      <c r="K94" s="12">
        <f t="shared" si="1"/>
        <v>0</v>
      </c>
      <c r="L94" s="20">
        <f t="shared" si="2"/>
        <v>0</v>
      </c>
      <c r="M94" s="20"/>
    </row>
    <row r="95" spans="2:13" s="1" customFormat="1" ht="19.7" customHeight="1" x14ac:dyDescent="0.2">
      <c r="B95" s="5">
        <v>46</v>
      </c>
      <c r="C95" s="6" t="s">
        <v>189</v>
      </c>
      <c r="D95" s="6" t="s">
        <v>72</v>
      </c>
      <c r="E95" s="7" t="s">
        <v>73</v>
      </c>
      <c r="F95" s="6" t="s">
        <v>69</v>
      </c>
      <c r="G95" s="8">
        <v>288</v>
      </c>
      <c r="H95" s="13" t="s">
        <v>240</v>
      </c>
      <c r="I95" s="12">
        <f t="shared" si="0"/>
        <v>0</v>
      </c>
      <c r="J95" s="5">
        <v>23</v>
      </c>
      <c r="K95" s="12">
        <f t="shared" si="1"/>
        <v>0</v>
      </c>
      <c r="L95" s="20">
        <f t="shared" si="2"/>
        <v>0</v>
      </c>
      <c r="M95" s="20"/>
    </row>
    <row r="96" spans="2:13" s="1" customFormat="1" ht="19.7" customHeight="1" x14ac:dyDescent="0.2">
      <c r="B96" s="5">
        <v>47</v>
      </c>
      <c r="C96" s="6" t="s">
        <v>190</v>
      </c>
      <c r="D96" s="6" t="s">
        <v>74</v>
      </c>
      <c r="E96" s="7" t="s">
        <v>75</v>
      </c>
      <c r="F96" s="6" t="s">
        <v>76</v>
      </c>
      <c r="G96" s="8">
        <v>400</v>
      </c>
      <c r="H96" s="13" t="s">
        <v>240</v>
      </c>
      <c r="I96" s="12">
        <f t="shared" si="0"/>
        <v>0</v>
      </c>
      <c r="J96" s="5">
        <v>23</v>
      </c>
      <c r="K96" s="12">
        <f t="shared" si="1"/>
        <v>0</v>
      </c>
      <c r="L96" s="20">
        <f t="shared" si="2"/>
        <v>0</v>
      </c>
      <c r="M96" s="20"/>
    </row>
    <row r="97" spans="2:13" s="1" customFormat="1" ht="19.7" customHeight="1" x14ac:dyDescent="0.2">
      <c r="B97" s="5">
        <v>48</v>
      </c>
      <c r="C97" s="6" t="s">
        <v>191</v>
      </c>
      <c r="D97" s="6" t="s">
        <v>144</v>
      </c>
      <c r="E97" s="7" t="s">
        <v>229</v>
      </c>
      <c r="F97" s="6" t="s">
        <v>64</v>
      </c>
      <c r="G97" s="8">
        <v>100</v>
      </c>
      <c r="H97" s="13" t="s">
        <v>240</v>
      </c>
      <c r="I97" s="12">
        <f t="shared" si="0"/>
        <v>0</v>
      </c>
      <c r="J97" s="5">
        <v>8</v>
      </c>
      <c r="K97" s="12">
        <f t="shared" si="1"/>
        <v>0</v>
      </c>
      <c r="L97" s="20">
        <f t="shared" si="2"/>
        <v>0</v>
      </c>
      <c r="M97" s="20"/>
    </row>
    <row r="98" spans="2:13" s="1" customFormat="1" ht="19.7" customHeight="1" x14ac:dyDescent="0.2">
      <c r="B98" s="5">
        <v>49</v>
      </c>
      <c r="C98" s="6" t="s">
        <v>192</v>
      </c>
      <c r="D98" s="6" t="s">
        <v>145</v>
      </c>
      <c r="E98" s="7" t="s">
        <v>230</v>
      </c>
      <c r="F98" s="6" t="s">
        <v>64</v>
      </c>
      <c r="G98" s="8">
        <v>48</v>
      </c>
      <c r="H98" s="13" t="s">
        <v>240</v>
      </c>
      <c r="I98" s="12">
        <f t="shared" si="0"/>
        <v>0</v>
      </c>
      <c r="J98" s="5">
        <v>8</v>
      </c>
      <c r="K98" s="12">
        <f t="shared" si="1"/>
        <v>0</v>
      </c>
      <c r="L98" s="20">
        <f t="shared" si="2"/>
        <v>0</v>
      </c>
      <c r="M98" s="20"/>
    </row>
    <row r="99" spans="2:13" s="1" customFormat="1" ht="19.7" customHeight="1" x14ac:dyDescent="0.2">
      <c r="B99" s="5">
        <v>50</v>
      </c>
      <c r="C99" s="6" t="s">
        <v>77</v>
      </c>
      <c r="D99" s="6" t="s">
        <v>62</v>
      </c>
      <c r="E99" s="7" t="s">
        <v>63</v>
      </c>
      <c r="F99" s="6" t="s">
        <v>64</v>
      </c>
      <c r="G99" s="8">
        <v>3000</v>
      </c>
      <c r="H99" s="13" t="s">
        <v>240</v>
      </c>
      <c r="I99" s="12">
        <f t="shared" si="0"/>
        <v>0</v>
      </c>
      <c r="J99" s="5">
        <v>8</v>
      </c>
      <c r="K99" s="12">
        <f t="shared" si="1"/>
        <v>0</v>
      </c>
      <c r="L99" s="20">
        <f t="shared" si="2"/>
        <v>0</v>
      </c>
      <c r="M99" s="20"/>
    </row>
    <row r="100" spans="2:13" s="1" customFormat="1" ht="19.7" customHeight="1" x14ac:dyDescent="0.2">
      <c r="B100" s="5">
        <v>51</v>
      </c>
      <c r="C100" s="6" t="s">
        <v>193</v>
      </c>
      <c r="D100" s="6" t="s">
        <v>65</v>
      </c>
      <c r="E100" s="7" t="s">
        <v>66</v>
      </c>
      <c r="F100" s="6" t="s">
        <v>64</v>
      </c>
      <c r="G100" s="8">
        <v>52</v>
      </c>
      <c r="H100" s="13" t="s">
        <v>240</v>
      </c>
      <c r="I100" s="12">
        <f t="shared" si="0"/>
        <v>0</v>
      </c>
      <c r="J100" s="5">
        <v>8</v>
      </c>
      <c r="K100" s="12">
        <f t="shared" si="1"/>
        <v>0</v>
      </c>
      <c r="L100" s="20">
        <f t="shared" si="2"/>
        <v>0</v>
      </c>
      <c r="M100" s="20"/>
    </row>
    <row r="101" spans="2:13" s="1" customFormat="1" ht="19.7" customHeight="1" x14ac:dyDescent="0.2">
      <c r="B101" s="5">
        <v>52</v>
      </c>
      <c r="C101" s="6" t="s">
        <v>194</v>
      </c>
      <c r="D101" s="6" t="s">
        <v>78</v>
      </c>
      <c r="E101" s="7" t="s">
        <v>79</v>
      </c>
      <c r="F101" s="6" t="s">
        <v>64</v>
      </c>
      <c r="G101" s="8">
        <v>720</v>
      </c>
      <c r="H101" s="13" t="s">
        <v>240</v>
      </c>
      <c r="I101" s="12">
        <f t="shared" si="0"/>
        <v>0</v>
      </c>
      <c r="J101" s="5">
        <v>8</v>
      </c>
      <c r="K101" s="12">
        <f t="shared" si="1"/>
        <v>0</v>
      </c>
      <c r="L101" s="20">
        <f t="shared" si="2"/>
        <v>0</v>
      </c>
      <c r="M101" s="20"/>
    </row>
    <row r="102" spans="2:13" s="1" customFormat="1" ht="19.7" customHeight="1" x14ac:dyDescent="0.2">
      <c r="B102" s="5">
        <v>53</v>
      </c>
      <c r="C102" s="6" t="s">
        <v>195</v>
      </c>
      <c r="D102" s="6" t="s">
        <v>80</v>
      </c>
      <c r="E102" s="7" t="s">
        <v>81</v>
      </c>
      <c r="F102" s="6" t="s">
        <v>64</v>
      </c>
      <c r="G102" s="8">
        <v>560</v>
      </c>
      <c r="H102" s="13" t="s">
        <v>240</v>
      </c>
      <c r="I102" s="12">
        <f t="shared" si="0"/>
        <v>0</v>
      </c>
      <c r="J102" s="5">
        <v>8</v>
      </c>
      <c r="K102" s="12">
        <f t="shared" si="1"/>
        <v>0</v>
      </c>
      <c r="L102" s="20">
        <f t="shared" si="2"/>
        <v>0</v>
      </c>
      <c r="M102" s="20"/>
    </row>
    <row r="103" spans="2:13" s="1" customFormat="1" ht="19.7" customHeight="1" x14ac:dyDescent="0.2">
      <c r="B103" s="5">
        <v>54</v>
      </c>
      <c r="C103" s="6" t="s">
        <v>196</v>
      </c>
      <c r="D103" s="6" t="s">
        <v>82</v>
      </c>
      <c r="E103" s="7" t="s">
        <v>83</v>
      </c>
      <c r="F103" s="6" t="s">
        <v>17</v>
      </c>
      <c r="G103" s="8">
        <v>80</v>
      </c>
      <c r="H103" s="13" t="s">
        <v>240</v>
      </c>
      <c r="I103" s="12">
        <f t="shared" si="0"/>
        <v>0</v>
      </c>
      <c r="J103" s="5">
        <v>8</v>
      </c>
      <c r="K103" s="12">
        <f t="shared" si="1"/>
        <v>0</v>
      </c>
      <c r="L103" s="20">
        <f t="shared" si="2"/>
        <v>0</v>
      </c>
      <c r="M103" s="20"/>
    </row>
    <row r="104" spans="2:13" s="1" customFormat="1" ht="19.7" customHeight="1" x14ac:dyDescent="0.2">
      <c r="B104" s="5">
        <v>55</v>
      </c>
      <c r="C104" s="6" t="s">
        <v>197</v>
      </c>
      <c r="D104" s="6" t="s">
        <v>84</v>
      </c>
      <c r="E104" s="7" t="s">
        <v>85</v>
      </c>
      <c r="F104" s="6" t="s">
        <v>86</v>
      </c>
      <c r="G104" s="8">
        <v>2000</v>
      </c>
      <c r="H104" s="13" t="s">
        <v>240</v>
      </c>
      <c r="I104" s="12">
        <f t="shared" si="0"/>
        <v>0</v>
      </c>
      <c r="J104" s="5">
        <v>8</v>
      </c>
      <c r="K104" s="12">
        <f t="shared" si="1"/>
        <v>0</v>
      </c>
      <c r="L104" s="20">
        <f t="shared" si="2"/>
        <v>0</v>
      </c>
      <c r="M104" s="20"/>
    </row>
    <row r="105" spans="2:13" s="1" customFormat="1" ht="19.7" customHeight="1" x14ac:dyDescent="0.2">
      <c r="B105" s="5">
        <v>56</v>
      </c>
      <c r="C105" s="6" t="s">
        <v>198</v>
      </c>
      <c r="D105" s="6" t="s">
        <v>87</v>
      </c>
      <c r="E105" s="7" t="s">
        <v>231</v>
      </c>
      <c r="F105" s="6" t="s">
        <v>76</v>
      </c>
      <c r="G105" s="8">
        <v>3200</v>
      </c>
      <c r="H105" s="13" t="s">
        <v>240</v>
      </c>
      <c r="I105" s="12">
        <f t="shared" si="0"/>
        <v>0</v>
      </c>
      <c r="J105" s="5">
        <v>8</v>
      </c>
      <c r="K105" s="12">
        <f t="shared" si="1"/>
        <v>0</v>
      </c>
      <c r="L105" s="20">
        <f t="shared" si="2"/>
        <v>0</v>
      </c>
      <c r="M105" s="20"/>
    </row>
    <row r="106" spans="2:13" s="1" customFormat="1" ht="19.7" customHeight="1" x14ac:dyDescent="0.2">
      <c r="B106" s="5">
        <v>57</v>
      </c>
      <c r="C106" s="6" t="s">
        <v>199</v>
      </c>
      <c r="D106" s="6" t="s">
        <v>90</v>
      </c>
      <c r="E106" s="7" t="s">
        <v>231</v>
      </c>
      <c r="F106" s="6" t="s">
        <v>76</v>
      </c>
      <c r="G106" s="8">
        <v>1500</v>
      </c>
      <c r="H106" s="13" t="s">
        <v>240</v>
      </c>
      <c r="I106" s="12">
        <f t="shared" si="0"/>
        <v>0</v>
      </c>
      <c r="J106" s="5">
        <v>23</v>
      </c>
      <c r="K106" s="12">
        <f t="shared" si="1"/>
        <v>0</v>
      </c>
      <c r="L106" s="20">
        <f t="shared" si="2"/>
        <v>0</v>
      </c>
      <c r="M106" s="20"/>
    </row>
    <row r="107" spans="2:13" s="1" customFormat="1" ht="19.7" customHeight="1" x14ac:dyDescent="0.2">
      <c r="B107" s="5">
        <v>58</v>
      </c>
      <c r="C107" s="6" t="s">
        <v>200</v>
      </c>
      <c r="D107" s="6" t="s">
        <v>88</v>
      </c>
      <c r="E107" s="7" t="s">
        <v>89</v>
      </c>
      <c r="F107" s="6" t="s">
        <v>76</v>
      </c>
      <c r="G107" s="8">
        <v>504</v>
      </c>
      <c r="H107" s="13" t="s">
        <v>240</v>
      </c>
      <c r="I107" s="12">
        <f t="shared" si="0"/>
        <v>0</v>
      </c>
      <c r="J107" s="5">
        <v>8</v>
      </c>
      <c r="K107" s="12">
        <f t="shared" si="1"/>
        <v>0</v>
      </c>
      <c r="L107" s="20">
        <f t="shared" si="2"/>
        <v>0</v>
      </c>
      <c r="M107" s="20"/>
    </row>
    <row r="108" spans="2:13" s="1" customFormat="1" ht="19.7" customHeight="1" x14ac:dyDescent="0.2">
      <c r="B108" s="5">
        <v>59</v>
      </c>
      <c r="C108" s="6" t="s">
        <v>201</v>
      </c>
      <c r="D108" s="6" t="s">
        <v>146</v>
      </c>
      <c r="E108" s="7" t="s">
        <v>232</v>
      </c>
      <c r="F108" s="6" t="s">
        <v>76</v>
      </c>
      <c r="G108" s="8">
        <v>156</v>
      </c>
      <c r="H108" s="13" t="s">
        <v>240</v>
      </c>
      <c r="I108" s="12">
        <f t="shared" si="0"/>
        <v>0</v>
      </c>
      <c r="J108" s="5">
        <v>8</v>
      </c>
      <c r="K108" s="12">
        <f t="shared" si="1"/>
        <v>0</v>
      </c>
      <c r="L108" s="20">
        <f t="shared" si="2"/>
        <v>0</v>
      </c>
      <c r="M108" s="20"/>
    </row>
    <row r="109" spans="2:13" s="1" customFormat="1" ht="19.7" customHeight="1" x14ac:dyDescent="0.2">
      <c r="B109" s="5">
        <v>60</v>
      </c>
      <c r="C109" s="6" t="s">
        <v>202</v>
      </c>
      <c r="D109" s="6" t="s">
        <v>147</v>
      </c>
      <c r="E109" s="7" t="s">
        <v>232</v>
      </c>
      <c r="F109" s="6" t="s">
        <v>76</v>
      </c>
      <c r="G109" s="8">
        <v>220</v>
      </c>
      <c r="H109" s="13" t="s">
        <v>240</v>
      </c>
      <c r="I109" s="12">
        <f t="shared" si="0"/>
        <v>0</v>
      </c>
      <c r="J109" s="5">
        <v>23</v>
      </c>
      <c r="K109" s="12">
        <f t="shared" si="1"/>
        <v>0</v>
      </c>
      <c r="L109" s="20">
        <f t="shared" si="2"/>
        <v>0</v>
      </c>
      <c r="M109" s="20"/>
    </row>
    <row r="110" spans="2:13" s="1" customFormat="1" ht="19.7" customHeight="1" x14ac:dyDescent="0.2">
      <c r="B110" s="5">
        <v>61</v>
      </c>
      <c r="C110" s="6" t="s">
        <v>203</v>
      </c>
      <c r="D110" s="6" t="s">
        <v>148</v>
      </c>
      <c r="E110" s="7" t="s">
        <v>233</v>
      </c>
      <c r="F110" s="6" t="s">
        <v>76</v>
      </c>
      <c r="G110" s="8">
        <v>40</v>
      </c>
      <c r="H110" s="13" t="s">
        <v>240</v>
      </c>
      <c r="I110" s="12">
        <f t="shared" si="0"/>
        <v>0</v>
      </c>
      <c r="J110" s="5">
        <v>8</v>
      </c>
      <c r="K110" s="12">
        <f t="shared" si="1"/>
        <v>0</v>
      </c>
      <c r="L110" s="20">
        <f t="shared" si="2"/>
        <v>0</v>
      </c>
      <c r="M110" s="20"/>
    </row>
    <row r="111" spans="2:13" s="1" customFormat="1" ht="19.7" customHeight="1" x14ac:dyDescent="0.2">
      <c r="B111" s="5">
        <v>62</v>
      </c>
      <c r="C111" s="6" t="s">
        <v>204</v>
      </c>
      <c r="D111" s="6" t="s">
        <v>149</v>
      </c>
      <c r="E111" s="7" t="s">
        <v>234</v>
      </c>
      <c r="F111" s="6" t="s">
        <v>76</v>
      </c>
      <c r="G111" s="8">
        <v>40</v>
      </c>
      <c r="H111" s="13" t="s">
        <v>240</v>
      </c>
      <c r="I111" s="12">
        <f t="shared" si="0"/>
        <v>0</v>
      </c>
      <c r="J111" s="5">
        <v>8</v>
      </c>
      <c r="K111" s="12">
        <f t="shared" si="1"/>
        <v>0</v>
      </c>
      <c r="L111" s="20">
        <f t="shared" si="2"/>
        <v>0</v>
      </c>
      <c r="M111" s="20"/>
    </row>
    <row r="112" spans="2:13" s="1" customFormat="1" ht="19.7" customHeight="1" x14ac:dyDescent="0.2">
      <c r="B112" s="5">
        <v>63</v>
      </c>
      <c r="C112" s="6" t="s">
        <v>205</v>
      </c>
      <c r="D112" s="6" t="s">
        <v>150</v>
      </c>
      <c r="E112" s="7" t="s">
        <v>235</v>
      </c>
      <c r="F112" s="6" t="s">
        <v>76</v>
      </c>
      <c r="G112" s="8">
        <v>16</v>
      </c>
      <c r="H112" s="13" t="s">
        <v>240</v>
      </c>
      <c r="I112" s="12">
        <f t="shared" si="0"/>
        <v>0</v>
      </c>
      <c r="J112" s="5">
        <v>8</v>
      </c>
      <c r="K112" s="12">
        <f t="shared" si="1"/>
        <v>0</v>
      </c>
      <c r="L112" s="20">
        <f t="shared" si="2"/>
        <v>0</v>
      </c>
      <c r="M112" s="20"/>
    </row>
    <row r="113" spans="2:14" s="1" customFormat="1" ht="19.7" customHeight="1" x14ac:dyDescent="0.2">
      <c r="B113" s="5">
        <v>64</v>
      </c>
      <c r="C113" s="6" t="s">
        <v>206</v>
      </c>
      <c r="D113" s="6" t="s">
        <v>91</v>
      </c>
      <c r="E113" s="7" t="s">
        <v>236</v>
      </c>
      <c r="F113" s="6" t="s">
        <v>76</v>
      </c>
      <c r="G113" s="8">
        <v>1500</v>
      </c>
      <c r="H113" s="13" t="s">
        <v>240</v>
      </c>
      <c r="I113" s="12">
        <f t="shared" si="0"/>
        <v>0</v>
      </c>
      <c r="J113" s="5">
        <v>8</v>
      </c>
      <c r="K113" s="12">
        <f t="shared" si="1"/>
        <v>0</v>
      </c>
      <c r="L113" s="20">
        <f t="shared" si="2"/>
        <v>0</v>
      </c>
      <c r="M113" s="20"/>
    </row>
    <row r="114" spans="2:14" s="1" customFormat="1" ht="19.7" customHeight="1" x14ac:dyDescent="0.2">
      <c r="B114" s="5">
        <v>65</v>
      </c>
      <c r="C114" s="6" t="s">
        <v>207</v>
      </c>
      <c r="D114" s="6" t="s">
        <v>151</v>
      </c>
      <c r="E114" s="7" t="s">
        <v>236</v>
      </c>
      <c r="F114" s="6" t="s">
        <v>76</v>
      </c>
      <c r="G114" s="8">
        <v>1600</v>
      </c>
      <c r="H114" s="13" t="s">
        <v>240</v>
      </c>
      <c r="I114" s="12">
        <f t="shared" si="0"/>
        <v>0</v>
      </c>
      <c r="J114" s="5">
        <v>23</v>
      </c>
      <c r="K114" s="12">
        <f t="shared" si="1"/>
        <v>0</v>
      </c>
      <c r="L114" s="20">
        <f t="shared" si="2"/>
        <v>0</v>
      </c>
      <c r="M114" s="20"/>
    </row>
    <row r="115" spans="2:14" s="1" customFormat="1" ht="19.7" customHeight="1" x14ac:dyDescent="0.2">
      <c r="B115" s="5">
        <v>66</v>
      </c>
      <c r="C115" s="6" t="s">
        <v>208</v>
      </c>
      <c r="D115" s="6" t="s">
        <v>152</v>
      </c>
      <c r="E115" s="7" t="s">
        <v>237</v>
      </c>
      <c r="F115" s="6" t="s">
        <v>76</v>
      </c>
      <c r="G115" s="8">
        <v>40</v>
      </c>
      <c r="H115" s="13" t="s">
        <v>240</v>
      </c>
      <c r="I115" s="12">
        <f t="shared" si="0"/>
        <v>0</v>
      </c>
      <c r="J115" s="5">
        <v>8</v>
      </c>
      <c r="K115" s="12">
        <f t="shared" si="1"/>
        <v>0</v>
      </c>
      <c r="L115" s="20">
        <f t="shared" si="2"/>
        <v>0</v>
      </c>
      <c r="M115" s="20"/>
    </row>
    <row r="116" spans="2:14" s="1" customFormat="1" ht="19.7" customHeight="1" x14ac:dyDescent="0.2">
      <c r="B116" s="5">
        <v>67</v>
      </c>
      <c r="C116" s="6" t="s">
        <v>209</v>
      </c>
      <c r="D116" s="6" t="s">
        <v>153</v>
      </c>
      <c r="E116" s="7" t="s">
        <v>238</v>
      </c>
      <c r="F116" s="6" t="s">
        <v>17</v>
      </c>
      <c r="G116" s="8">
        <v>280</v>
      </c>
      <c r="H116" s="13" t="s">
        <v>240</v>
      </c>
      <c r="I116" s="12">
        <f t="shared" si="0"/>
        <v>0</v>
      </c>
      <c r="J116" s="5">
        <v>8</v>
      </c>
      <c r="K116" s="12">
        <f t="shared" si="1"/>
        <v>0</v>
      </c>
      <c r="L116" s="20">
        <f t="shared" si="2"/>
        <v>0</v>
      </c>
      <c r="M116" s="20"/>
    </row>
    <row r="117" spans="2:14" s="1" customFormat="1" ht="55.9" customHeight="1" x14ac:dyDescent="0.2"/>
    <row r="118" spans="2:14" s="1" customFormat="1" ht="21.4" customHeight="1" x14ac:dyDescent="0.2">
      <c r="B118" s="29" t="s">
        <v>92</v>
      </c>
      <c r="C118" s="29"/>
      <c r="D118" s="29"/>
      <c r="E118" s="29"/>
      <c r="F118" s="34">
        <f>SUM(I32,I37,I42,I47,I52,I55:I116)</f>
        <v>0</v>
      </c>
      <c r="G118" s="34"/>
      <c r="H118" s="34"/>
      <c r="I118" s="34"/>
      <c r="J118" s="34"/>
      <c r="K118" s="34"/>
      <c r="L118" s="34"/>
      <c r="M118" s="34"/>
    </row>
    <row r="119" spans="2:14" s="1" customFormat="1" ht="21.4" customHeight="1" x14ac:dyDescent="0.2">
      <c r="B119" s="29" t="s">
        <v>93</v>
      </c>
      <c r="C119" s="29"/>
      <c r="D119" s="29"/>
      <c r="E119" s="29"/>
      <c r="F119" s="21">
        <f>SUM(L32,L37,L42,L47,L52,L55:M116)</f>
        <v>0</v>
      </c>
      <c r="G119" s="21"/>
      <c r="H119" s="21"/>
      <c r="I119" s="21"/>
      <c r="J119" s="21"/>
      <c r="K119" s="21"/>
      <c r="L119" s="21"/>
      <c r="M119" s="21"/>
    </row>
    <row r="120" spans="2:14" s="1" customFormat="1" ht="11.1" customHeight="1" x14ac:dyDescent="0.2"/>
    <row r="121" spans="2:14" s="1" customFormat="1" ht="61.35" customHeight="1" x14ac:dyDescent="0.2">
      <c r="B121" s="28" t="s">
        <v>113</v>
      </c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</row>
    <row r="122" spans="2:14" s="1" customFormat="1" ht="2.65" customHeight="1" x14ac:dyDescent="0.2"/>
    <row r="123" spans="2:14" s="1" customFormat="1" ht="87" customHeight="1" x14ac:dyDescent="0.2">
      <c r="B123" s="28" t="s">
        <v>114</v>
      </c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</row>
    <row r="124" spans="2:14" s="1" customFormat="1" ht="15" customHeight="1" x14ac:dyDescent="0.2"/>
    <row r="125" spans="2:14" s="1" customFormat="1" ht="124.5" customHeight="1" x14ac:dyDescent="0.2">
      <c r="B125" s="28" t="s">
        <v>115</v>
      </c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</row>
    <row r="126" spans="2:14" s="1" customFormat="1" ht="15" customHeight="1" x14ac:dyDescent="0.2"/>
    <row r="127" spans="2:14" s="1" customFormat="1" ht="37.9" customHeight="1" x14ac:dyDescent="0.2">
      <c r="B127" s="30" t="s">
        <v>107</v>
      </c>
      <c r="C127" s="30"/>
      <c r="D127" s="30"/>
      <c r="E127" s="30"/>
      <c r="F127" s="22" t="s">
        <v>108</v>
      </c>
      <c r="G127" s="22"/>
      <c r="H127" s="22"/>
      <c r="I127" s="22"/>
      <c r="J127" s="22"/>
      <c r="K127" s="22"/>
      <c r="L127" s="22"/>
    </row>
    <row r="128" spans="2:14" s="1" customFormat="1" ht="28.7" customHeight="1" x14ac:dyDescent="0.2"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</row>
    <row r="129" spans="2:14" s="1" customFormat="1" ht="28.7" customHeight="1" x14ac:dyDescent="0.2"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</row>
    <row r="130" spans="2:14" s="1" customFormat="1" ht="28.7" customHeight="1" x14ac:dyDescent="0.2"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</row>
    <row r="131" spans="2:14" s="1" customFormat="1" ht="28.7" customHeight="1" x14ac:dyDescent="0.2"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</row>
    <row r="132" spans="2:14" s="1" customFormat="1" ht="2.65" customHeight="1" x14ac:dyDescent="0.2"/>
    <row r="133" spans="2:14" s="1" customFormat="1" ht="181.5" customHeight="1" x14ac:dyDescent="0.2">
      <c r="B133" s="28" t="s">
        <v>116</v>
      </c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</row>
    <row r="134" spans="2:14" s="1" customFormat="1" ht="2.65" customHeight="1" x14ac:dyDescent="0.2"/>
    <row r="135" spans="2:14" s="1" customFormat="1" ht="33.6" customHeight="1" x14ac:dyDescent="0.2">
      <c r="B135" s="31" t="s">
        <v>117</v>
      </c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</row>
    <row r="136" spans="2:14" s="1" customFormat="1" ht="2.65" customHeight="1" x14ac:dyDescent="0.2"/>
    <row r="137" spans="2:14" s="1" customFormat="1" ht="37.9" customHeight="1" x14ac:dyDescent="0.2">
      <c r="B137" s="30" t="s">
        <v>109</v>
      </c>
      <c r="C137" s="30"/>
      <c r="D137" s="30"/>
      <c r="E137" s="30"/>
      <c r="F137" s="33" t="s">
        <v>110</v>
      </c>
      <c r="G137" s="33"/>
      <c r="H137" s="33"/>
      <c r="I137" s="33"/>
      <c r="J137" s="33"/>
      <c r="K137" s="33"/>
      <c r="L137" s="33"/>
    </row>
    <row r="138" spans="2:14" s="1" customFormat="1" ht="28.7" customHeight="1" x14ac:dyDescent="0.2"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</row>
    <row r="139" spans="2:14" s="1" customFormat="1" ht="28.7" customHeight="1" x14ac:dyDescent="0.2"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</row>
    <row r="140" spans="2:14" s="1" customFormat="1" ht="28.7" customHeight="1" x14ac:dyDescent="0.2"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</row>
    <row r="141" spans="2:14" s="1" customFormat="1" ht="28.7" customHeight="1" x14ac:dyDescent="0.2"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</row>
    <row r="142" spans="2:14" s="1" customFormat="1" ht="2.65" customHeight="1" x14ac:dyDescent="0.2"/>
    <row r="143" spans="2:14" s="1" customFormat="1" ht="130.69999999999999" customHeight="1" x14ac:dyDescent="0.2">
      <c r="B143" s="28" t="s">
        <v>118</v>
      </c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</row>
    <row r="144" spans="2:14" s="1" customFormat="1" ht="2.65" customHeight="1" x14ac:dyDescent="0.2"/>
    <row r="145" spans="2:14" s="1" customFormat="1" ht="61.5" customHeight="1" x14ac:dyDescent="0.2">
      <c r="B145" s="28" t="s">
        <v>119</v>
      </c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</row>
    <row r="146" spans="2:14" s="1" customFormat="1" ht="2.65" customHeight="1" x14ac:dyDescent="0.2"/>
    <row r="147" spans="2:14" s="1" customFormat="1" ht="47.45" customHeight="1" x14ac:dyDescent="0.2">
      <c r="B147" s="28" t="s">
        <v>120</v>
      </c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spans="2:14" s="1" customFormat="1" ht="2.65" customHeight="1" x14ac:dyDescent="0.2"/>
    <row r="149" spans="2:14" s="1" customFormat="1" ht="33.6" customHeight="1" x14ac:dyDescent="0.2">
      <c r="B149" s="28" t="s">
        <v>121</v>
      </c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spans="2:14" s="1" customFormat="1" ht="2.65" customHeight="1" x14ac:dyDescent="0.2"/>
    <row r="151" spans="2:14" s="1" customFormat="1" ht="116.85" customHeight="1" x14ac:dyDescent="0.2">
      <c r="B151" s="28" t="s">
        <v>122</v>
      </c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</row>
    <row r="152" spans="2:14" s="1" customFormat="1" ht="2.65" customHeight="1" x14ac:dyDescent="0.2"/>
    <row r="153" spans="2:14" s="1" customFormat="1" ht="88.5" customHeight="1" x14ac:dyDescent="0.2">
      <c r="B153" s="28" t="s">
        <v>123</v>
      </c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</row>
    <row r="154" spans="2:14" s="1" customFormat="1" ht="86.85" customHeight="1" x14ac:dyDescent="0.2"/>
    <row r="155" spans="2:14" s="1" customFormat="1" ht="17.649999999999999" customHeight="1" x14ac:dyDescent="0.2">
      <c r="I155" s="16" t="s">
        <v>106</v>
      </c>
      <c r="J155" s="16"/>
    </row>
    <row r="156" spans="2:14" s="1" customFormat="1" ht="145.15" customHeight="1" x14ac:dyDescent="0.2"/>
    <row r="157" spans="2:14" s="1" customFormat="1" ht="81.599999999999994" customHeight="1" x14ac:dyDescent="0.2">
      <c r="B157" s="32" t="s">
        <v>124</v>
      </c>
      <c r="C157" s="32"/>
      <c r="D157" s="32"/>
      <c r="E157" s="32"/>
      <c r="F157" s="32"/>
      <c r="G157" s="32"/>
      <c r="H157" s="32"/>
      <c r="I157" s="32"/>
      <c r="J157" s="32"/>
    </row>
    <row r="158" spans="2:14" s="1" customFormat="1" ht="28.7" customHeight="1" x14ac:dyDescent="0.2"/>
  </sheetData>
  <sheetProtection sheet="1" objects="1" scenarios="1"/>
  <mergeCells count="125">
    <mergeCell ref="L90:M90"/>
    <mergeCell ref="L91:M91"/>
    <mergeCell ref="F118:M118"/>
    <mergeCell ref="L96:M96"/>
    <mergeCell ref="L97:M97"/>
    <mergeCell ref="L98:M98"/>
    <mergeCell ref="L99:M99"/>
    <mergeCell ref="L100:M100"/>
    <mergeCell ref="L101:M101"/>
    <mergeCell ref="L102:M102"/>
    <mergeCell ref="L103:M103"/>
    <mergeCell ref="L104:M104"/>
    <mergeCell ref="L105:M105"/>
    <mergeCell ref="L106:M106"/>
    <mergeCell ref="L107:M107"/>
    <mergeCell ref="L108:M108"/>
    <mergeCell ref="L109:M109"/>
    <mergeCell ref="L110:M110"/>
    <mergeCell ref="L111:M111"/>
    <mergeCell ref="L112:M112"/>
    <mergeCell ref="L113:M113"/>
    <mergeCell ref="L114:M114"/>
    <mergeCell ref="L115:M115"/>
    <mergeCell ref="L116:M116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77:M77"/>
    <mergeCell ref="L78:M78"/>
    <mergeCell ref="L79:M79"/>
    <mergeCell ref="L80:M80"/>
    <mergeCell ref="B149:N149"/>
    <mergeCell ref="B151:N151"/>
    <mergeCell ref="B153:N153"/>
    <mergeCell ref="B157:J157"/>
    <mergeCell ref="B24:L24"/>
    <mergeCell ref="B26:L26"/>
    <mergeCell ref="B29:K29"/>
    <mergeCell ref="B34:K34"/>
    <mergeCell ref="B39:K39"/>
    <mergeCell ref="F128:L128"/>
    <mergeCell ref="F129:L129"/>
    <mergeCell ref="F130:L130"/>
    <mergeCell ref="F131:L131"/>
    <mergeCell ref="F137:L137"/>
    <mergeCell ref="F138:L138"/>
    <mergeCell ref="F139:L139"/>
    <mergeCell ref="F140:L140"/>
    <mergeCell ref="B130:E130"/>
    <mergeCell ref="B131:E131"/>
    <mergeCell ref="B133:N133"/>
    <mergeCell ref="L94:M94"/>
    <mergeCell ref="L95:M95"/>
    <mergeCell ref="B143:N143"/>
    <mergeCell ref="B145:N145"/>
    <mergeCell ref="B147:N147"/>
    <mergeCell ref="B140:E140"/>
    <mergeCell ref="B141:E141"/>
    <mergeCell ref="F141:L141"/>
    <mergeCell ref="B118:E118"/>
    <mergeCell ref="B119:E119"/>
    <mergeCell ref="B121:N121"/>
    <mergeCell ref="B123:N123"/>
    <mergeCell ref="B125:N125"/>
    <mergeCell ref="B127:E127"/>
    <mergeCell ref="B128:E128"/>
    <mergeCell ref="B129:E129"/>
    <mergeCell ref="B135:N135"/>
    <mergeCell ref="B137:E137"/>
    <mergeCell ref="B138:E138"/>
    <mergeCell ref="B139:E139"/>
    <mergeCell ref="B4:D4"/>
    <mergeCell ref="B44:K44"/>
    <mergeCell ref="B49:K49"/>
    <mergeCell ref="B6:D6"/>
    <mergeCell ref="B8:D8"/>
    <mergeCell ref="E14:G14"/>
    <mergeCell ref="B10:D11"/>
    <mergeCell ref="L92:M92"/>
    <mergeCell ref="L93:M93"/>
    <mergeCell ref="G11:N12"/>
    <mergeCell ref="L63:M63"/>
    <mergeCell ref="L64:M64"/>
    <mergeCell ref="L65:M65"/>
    <mergeCell ref="L66:M66"/>
    <mergeCell ref="L67:M67"/>
    <mergeCell ref="L68:M68"/>
    <mergeCell ref="L69:M69"/>
    <mergeCell ref="L70:M70"/>
    <mergeCell ref="L71:M71"/>
    <mergeCell ref="L72:M72"/>
    <mergeCell ref="L73:M73"/>
    <mergeCell ref="L74:M74"/>
    <mergeCell ref="L75:M75"/>
    <mergeCell ref="L76:M76"/>
    <mergeCell ref="F2:H2"/>
    <mergeCell ref="I155:J155"/>
    <mergeCell ref="I2:O2"/>
    <mergeCell ref="L31:M31"/>
    <mergeCell ref="L32:M32"/>
    <mergeCell ref="L36:M36"/>
    <mergeCell ref="L37:M37"/>
    <mergeCell ref="L41:M41"/>
    <mergeCell ref="L42:M42"/>
    <mergeCell ref="L46:M46"/>
    <mergeCell ref="L47:M47"/>
    <mergeCell ref="L51:M51"/>
    <mergeCell ref="L52:M52"/>
    <mergeCell ref="L54:M54"/>
    <mergeCell ref="L55:M55"/>
    <mergeCell ref="L56:M56"/>
    <mergeCell ref="L57:M57"/>
    <mergeCell ref="F119:M119"/>
    <mergeCell ref="F127:L127"/>
    <mergeCell ref="L58:M58"/>
    <mergeCell ref="L59:M59"/>
    <mergeCell ref="L60:M60"/>
    <mergeCell ref="L61:M61"/>
    <mergeCell ref="L62:M62"/>
  </mergeCells>
  <phoneticPr fontId="12" type="noConversion"/>
  <pageMargins left="0.7" right="0.7" top="0.75" bottom="0.75" header="0.3" footer="0.3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Artur Ślepaczuk</cp:lastModifiedBy>
  <cp:lastPrinted>2024-11-04T08:33:42Z</cp:lastPrinted>
  <dcterms:created xsi:type="dcterms:W3CDTF">2023-02-07T13:49:46Z</dcterms:created>
  <dcterms:modified xsi:type="dcterms:W3CDTF">2024-11-04T08:53:49Z</dcterms:modified>
</cp:coreProperties>
</file>