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.slepaczuk\Desktop\formularze ofertowe ramowy\"/>
    </mc:Choice>
  </mc:AlternateContent>
  <xr:revisionPtr revIDLastSave="0" documentId="13_ncr:1_{379FC6DE-253E-4A5C-A667-0A407CDB8D8E}" xr6:coauthVersionLast="47" xr6:coauthVersionMax="47" xr10:uidLastSave="{00000000-0000-0000-0000-000000000000}"/>
  <bookViews>
    <workbookView xWindow="1950" yWindow="1950" windowWidth="21600" windowHeight="12675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14" i="3" l="1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5" i="3"/>
  <c r="L116" i="3"/>
  <c r="L117" i="3"/>
  <c r="L118" i="3"/>
  <c r="L119" i="3"/>
  <c r="L120" i="3"/>
  <c r="L121" i="3"/>
  <c r="L59" i="3"/>
  <c r="L56" i="3"/>
  <c r="L55" i="3"/>
  <c r="L50" i="3"/>
  <c r="L49" i="3"/>
  <c r="L44" i="3"/>
  <c r="L43" i="3"/>
  <c r="L38" i="3"/>
  <c r="L37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5" i="3"/>
  <c r="K116" i="3"/>
  <c r="K117" i="3"/>
  <c r="K118" i="3"/>
  <c r="K119" i="3"/>
  <c r="K120" i="3"/>
  <c r="K121" i="3"/>
  <c r="K59" i="3"/>
  <c r="K56" i="3"/>
  <c r="K55" i="3"/>
  <c r="K50" i="3"/>
  <c r="K49" i="3"/>
  <c r="K44" i="3"/>
  <c r="K43" i="3"/>
  <c r="K38" i="3"/>
  <c r="K37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5" i="3"/>
  <c r="I116" i="3"/>
  <c r="I117" i="3"/>
  <c r="I118" i="3"/>
  <c r="I119" i="3"/>
  <c r="I120" i="3"/>
  <c r="I121" i="3"/>
  <c r="I122" i="3"/>
  <c r="I123" i="3"/>
  <c r="I124" i="3"/>
  <c r="K124" i="3" s="1"/>
  <c r="L124" i="3" s="1"/>
  <c r="I59" i="3"/>
  <c r="I56" i="3"/>
  <c r="I55" i="3"/>
  <c r="I50" i="3"/>
  <c r="I49" i="3"/>
  <c r="I44" i="3"/>
  <c r="I43" i="3"/>
  <c r="I38" i="3"/>
  <c r="I37" i="3"/>
  <c r="I32" i="3"/>
  <c r="K32" i="3" s="1"/>
  <c r="L32" i="3" l="1"/>
  <c r="F126" i="3"/>
  <c r="K114" i="3"/>
  <c r="L114" i="3" s="1"/>
  <c r="K123" i="3"/>
  <c r="L123" i="3" s="1"/>
  <c r="K122" i="3"/>
  <c r="L122" i="3" s="1"/>
  <c r="F127" i="3" l="1"/>
</calcChain>
</file>

<file path=xl/sharedStrings.xml><?xml version="1.0" encoding="utf-8"?>
<sst xmlns="http://schemas.openxmlformats.org/spreadsheetml/2006/main" count="471" uniqueCount="256">
  <si>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</si>
  <si>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</si>
  <si>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</si>
  <si>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</si>
  <si>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</si>
  <si>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</si>
  <si>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</si>
  <si>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</si>
  <si>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</si>
  <si>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</si>
  <si>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</si>
  <si>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</si>
  <si>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</si>
  <si>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</si>
  <si>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</si>
  <si>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ROZDR-PP</t>
  </si>
  <si>
    <t>Rozdrabnianie pozostałości drzewnych na całej powierzchni bez mieszania z glebą</t>
  </si>
  <si>
    <t>HA</t>
  </si>
  <si>
    <t>ROZME-KRZ</t>
  </si>
  <si>
    <t>Mechaniczne rozdrabnianie krzewów, malin, jeżyn itp.</t>
  </si>
  <si>
    <t>WPOD-N</t>
  </si>
  <si>
    <t>Wycinanie podszytów i podrostów (teren równy lub falisty)</t>
  </si>
  <si>
    <t>WYK-TAL40</t>
  </si>
  <si>
    <t>Zdarcie pokrywy na talerzach 40 cm x 40 cm</t>
  </si>
  <si>
    <t>TSZT</t>
  </si>
  <si>
    <t>PRZ-TALSA</t>
  </si>
  <si>
    <t>Przekopanie gleby na talerzach w miejscu sadzenia</t>
  </si>
  <si>
    <t>WYK-PASCZ</t>
  </si>
  <si>
    <t>Wyorywanie bruzd pługiem leśnym na powierzchni pow. 0,50 ha</t>
  </si>
  <si>
    <t>KMTR</t>
  </si>
  <si>
    <t>WYK-POGCZ</t>
  </si>
  <si>
    <t>Wyorywanie bruzd pługiem leśnym z pogłębiaczem na powierzchni pow. 0,5 ha</t>
  </si>
  <si>
    <t>WYK-FRECZ</t>
  </si>
  <si>
    <t>Przygotowanie gleby frezem w pasy</t>
  </si>
  <si>
    <t xml:space="preserve"> 75</t>
  </si>
  <si>
    <t>WYK-FREZ</t>
  </si>
  <si>
    <t>Przygotowanie gleby pługiem aktywnym z pogłębiaczem</t>
  </si>
  <si>
    <t xml:space="preserve"> 77</t>
  </si>
  <si>
    <t>WYK WAŁK</t>
  </si>
  <si>
    <t>Przygotowanie gleby pługofrezarką</t>
  </si>
  <si>
    <t>SADZ WIEL</t>
  </si>
  <si>
    <t>Sadzenie wielolatek z odkrytym systemem korzeniowym</t>
  </si>
  <si>
    <t>SADZ POP</t>
  </si>
  <si>
    <t>Sadzenie jednolatek i wielolatek w poprawkach i uzupełnieniach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</si>
  <si>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</si>
  <si>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</si>
  <si>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</si>
  <si>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</si>
  <si>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103</t>
  </si>
  <si>
    <t>DOW-SADZ</t>
  </si>
  <si>
    <t>Dowóz sadzonek</t>
  </si>
  <si>
    <t>KOSZ UA</t>
  </si>
  <si>
    <t>KOSZ UB</t>
  </si>
  <si>
    <t>Wykaszanie chwastów w uprawach i usuwanie zbędnych nalotów - stopień trudności III i IV</t>
  </si>
  <si>
    <t>CW-W</t>
  </si>
  <si>
    <t>Czyszczenia wczesne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</si>
  <si>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</si>
  <si>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</si>
  <si>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</si>
  <si>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</si>
  <si>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</si>
  <si>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</si>
  <si>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</si>
  <si>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</si>
  <si>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</si>
  <si>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SZUK-OWAD</t>
  </si>
  <si>
    <t>Próbne poszukiwania owadów w ściółce</t>
  </si>
  <si>
    <t>GRODZ-SN</t>
  </si>
  <si>
    <t>Grodzenie upraw przed zwierzyną siatką</t>
  </si>
  <si>
    <t>HM</t>
  </si>
  <si>
    <t>GRODZ-SRN</t>
  </si>
  <si>
    <t>Grodzenie upraw przed zwierzyną siatką rozbiórkową</t>
  </si>
  <si>
    <t>GRODZ-DEM</t>
  </si>
  <si>
    <t>Demontaż (likwidacja) ogrodzeń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</si>
  <si>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</si>
  <si>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</si>
  <si>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</si>
  <si>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</si>
  <si>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</si>
  <si>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</si>
  <si>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CZYSZ-BUD</t>
  </si>
  <si>
    <t>Czyszczenie budek lęgowych i schronów dla nietoperzy</t>
  </si>
  <si>
    <t>PPOŻ-PORZ</t>
  </si>
  <si>
    <t>Porządkowanie terenów na pasach przeciwpożarowych</t>
  </si>
  <si>
    <t>KG</t>
  </si>
  <si>
    <t>GODZ RH8</t>
  </si>
  <si>
    <t>GODZ PILA</t>
  </si>
  <si>
    <t>Prace wykonywane ręcznie z użyciem pilarki</t>
  </si>
  <si>
    <t>GODZ RH23</t>
  </si>
  <si>
    <t>GODZ MH8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</si>
  <si>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</si>
  <si>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</si>
  <si>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</si>
  <si>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</si>
  <si>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</si>
  <si>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</si>
  <si>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</si>
  <si>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</si>
  <si>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</si>
  <si>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</si>
  <si>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</si>
  <si>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</si>
  <si>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</si>
  <si>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</si>
  <si>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</si>
  <si>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</si>
  <si>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</si>
  <si>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</si>
  <si>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</si>
  <si>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</si>
  <si>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</si>
  <si>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</si>
  <si>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</si>
  <si>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</si>
  <si>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</si>
  <si>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</si>
  <si>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</si>
  <si>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</si>
  <si>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</si>
  <si>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</si>
  <si>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</si>
  <si>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</si>
  <si>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</si>
  <si>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 spr.</t>
  </si>
  <si>
    <t>ROZDR-PDR</t>
  </si>
  <si>
    <t>ROZDR-PGL</t>
  </si>
  <si>
    <t>ROZME-DRZ</t>
  </si>
  <si>
    <t>POP-TAL</t>
  </si>
  <si>
    <t>WYK-PA5CZ</t>
  </si>
  <si>
    <t>WYK-PASCP</t>
  </si>
  <si>
    <t>WYK-PWA</t>
  </si>
  <si>
    <t>WYK-P5WA</t>
  </si>
  <si>
    <t>WYK-P5GCP</t>
  </si>
  <si>
    <t>WAŁ KROK</t>
  </si>
  <si>
    <t>NAT-WPGBT</t>
  </si>
  <si>
    <t>KOP-ROW</t>
  </si>
  <si>
    <t>SADZ 1R</t>
  </si>
  <si>
    <t>SADZ SADZ</t>
  </si>
  <si>
    <t>PIEL-C</t>
  </si>
  <si>
    <t>PIEL-CKR</t>
  </si>
  <si>
    <t>KOSZ UC</t>
  </si>
  <si>
    <t>WYDEPT</t>
  </si>
  <si>
    <t>DRZ-ZGRYZ</t>
  </si>
  <si>
    <t>PUŁF</t>
  </si>
  <si>
    <t>GODZ RU8</t>
  </si>
  <si>
    <t>GODZ RU23</t>
  </si>
  <si>
    <t>GODZNOC</t>
  </si>
  <si>
    <t>GODZ HH8</t>
  </si>
  <si>
    <t>GODZ MF8</t>
  </si>
  <si>
    <t>GODZ MH23</t>
  </si>
  <si>
    <t>GODZ MC8</t>
  </si>
  <si>
    <t xml:space="preserve"> 20</t>
  </si>
  <si>
    <t xml:space="preserve"> 39</t>
  </si>
  <si>
    <t xml:space="preserve"> 40</t>
  </si>
  <si>
    <t>41</t>
  </si>
  <si>
    <t xml:space="preserve"> 42</t>
  </si>
  <si>
    <t xml:space="preserve"> 43</t>
  </si>
  <si>
    <t xml:space="preserve"> 59</t>
  </si>
  <si>
    <t xml:space="preserve"> 64</t>
  </si>
  <si>
    <t>66</t>
  </si>
  <si>
    <t xml:space="preserve"> 73</t>
  </si>
  <si>
    <t xml:space="preserve"> 74</t>
  </si>
  <si>
    <t xml:space="preserve"> 76</t>
  </si>
  <si>
    <t xml:space="preserve"> 78</t>
  </si>
  <si>
    <t xml:space="preserve"> 79</t>
  </si>
  <si>
    <t xml:space="preserve"> 80</t>
  </si>
  <si>
    <t>81</t>
  </si>
  <si>
    <t>82</t>
  </si>
  <si>
    <t xml:space="preserve"> 83</t>
  </si>
  <si>
    <t xml:space="preserve"> 85</t>
  </si>
  <si>
    <t>100</t>
  </si>
  <si>
    <t>101</t>
  </si>
  <si>
    <t>102</t>
  </si>
  <si>
    <t>104</t>
  </si>
  <si>
    <t>105</t>
  </si>
  <si>
    <t>106</t>
  </si>
  <si>
    <t>110</t>
  </si>
  <si>
    <t>118</t>
  </si>
  <si>
    <t>122</t>
  </si>
  <si>
    <t>123</t>
  </si>
  <si>
    <t>124</t>
  </si>
  <si>
    <t>126</t>
  </si>
  <si>
    <t>127</t>
  </si>
  <si>
    <t>132</t>
  </si>
  <si>
    <t>142</t>
  </si>
  <si>
    <t>144</t>
  </si>
  <si>
    <t>147</t>
  </si>
  <si>
    <t>148</t>
  </si>
  <si>
    <t>150</t>
  </si>
  <si>
    <t>154</t>
  </si>
  <si>
    <t>159</t>
  </si>
  <si>
    <t>167</t>
  </si>
  <si>
    <t>169</t>
  </si>
  <si>
    <t>172</t>
  </si>
  <si>
    <t>370</t>
  </si>
  <si>
    <t>371</t>
  </si>
  <si>
    <t>372</t>
  </si>
  <si>
    <t>373</t>
  </si>
  <si>
    <t>374</t>
  </si>
  <si>
    <t>375</t>
  </si>
  <si>
    <t>376</t>
  </si>
  <si>
    <t>378</t>
  </si>
  <si>
    <t>380</t>
  </si>
  <si>
    <t>381</t>
  </si>
  <si>
    <t>382</t>
  </si>
  <si>
    <t>Rozdrabnianie pozostałości drzewnych na całej powierzchni bez mieszania z glebą na powierzchniach z wyrobioną drobnicą</t>
  </si>
  <si>
    <t>Rozdrabnianie pozotalości drzewnych na całej powierzchni wraz z mieszaniem z gleba</t>
  </si>
  <si>
    <t>Mechaniczne rozdrabnianie stojących drzewek na pożarzyskach i przepadłych uprawach</t>
  </si>
  <si>
    <t>Poprawianie talerzy - w poprawkach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</si>
  <si>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</si>
  <si>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</si>
  <si>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</si>
  <si>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</si>
  <si>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Wyorywanie bruzd pługiem leśnym z pogłębiaczem na pow. do 0,5 ha</t>
  </si>
  <si>
    <t>Przygotowanie gleby pod odnowienia naturalne wałem Krokowskiego</t>
  </si>
  <si>
    <t>Przygotowanie powierzchni pod odnowienie naturalne broną talerzową</t>
  </si>
  <si>
    <t>Wykopy ziemne o różnych przekrojach</t>
  </si>
  <si>
    <t>Sadzenie 1-latek z odkrytym systemem korzeniowym</t>
  </si>
  <si>
    <t>Sadzenie jednolatek i wielolatek sadzarką</t>
  </si>
  <si>
    <t>Pielęgnowanie miedzyrzędów (przejazdy co drugi rząd)</t>
  </si>
  <si>
    <t>Pielęgnowanie miedzyrzędów (przejazdy karzdym rzędem)</t>
  </si>
  <si>
    <t>Wykaszanie chwastów w uprawach i usuwanie zbędnych nalotów - stopień trudnosci I i II</t>
  </si>
  <si>
    <t>Wykaszanie chwastów w uprawach i usuwanie zbędnych nalotów - stopień trudności V i VI</t>
  </si>
  <si>
    <t>Wydeptywanie chwastów wokół sadzonek</t>
  </si>
  <si>
    <t>Wykładanie drzew zgryzowych</t>
  </si>
  <si>
    <t>Wykładanie lub zdejmowanie pułapek feromonowych na szkodniki wtórne</t>
  </si>
  <si>
    <t>Prace wykonywane ręcznie</t>
  </si>
  <si>
    <t>Prace godzinowe ręczne z urządzeniem</t>
  </si>
  <si>
    <t>Prace godzinowe w porze nocnej</t>
  </si>
  <si>
    <t>Prace wykonywane harwesterem</t>
  </si>
  <si>
    <t>Prace wykonywane forwarderem</t>
  </si>
  <si>
    <t>Prace wykonywane innym sprzętem mechaniczny</t>
  </si>
  <si>
    <t>Prace wykonywane ciągnikiem z przyczepą samozaładowczą</t>
  </si>
  <si>
    <r>
      <t xml:space="preserve">Odpowiadając na ogłoszenie o przetargu nieograniczonym na „Wykonywanie usług z zakresu gospodarki leśnej na terenie Nadleśnictwa Katowice w roku 2025-2028''  składamy niniejszym ofertę na pakiet Pakiet 2. tego zamówienia: </t>
    </r>
    <r>
      <rPr>
        <b/>
        <sz val="11"/>
        <color rgb="FF333333"/>
        <rFont val="Arial"/>
        <family val="2"/>
        <charset val="238"/>
      </rPr>
      <t>Leśnictwa Janów, Giszowiec, Ochojec, Murcki, Podlesie</t>
    </r>
  </si>
  <si>
    <t>1</t>
  </si>
  <si>
    <t>CWD-P</t>
  </si>
  <si>
    <t>Całkowity wyrób drewna pilarką</t>
  </si>
  <si>
    <t>ZB-NASDB</t>
  </si>
  <si>
    <t>ZB-NASBK</t>
  </si>
  <si>
    <t>ZB-NASBRZ</t>
  </si>
  <si>
    <t>ZB-NASLP</t>
  </si>
  <si>
    <t>ZB-NASGB</t>
  </si>
  <si>
    <t>ZB-NAS OL</t>
  </si>
  <si>
    <t>Zbiór nasion dęba</t>
  </si>
  <si>
    <t>Zbiór nasion buka</t>
  </si>
  <si>
    <t>Zbiór nasion brzozy</t>
  </si>
  <si>
    <t>Zbiór nasion lipy</t>
  </si>
  <si>
    <t>Zbiór nasion graba</t>
  </si>
  <si>
    <t>Zbiór nasion olszy</t>
  </si>
  <si>
    <t>360</t>
  </si>
  <si>
    <t>361</t>
  </si>
  <si>
    <t xml:space="preserve">362 </t>
  </si>
  <si>
    <t xml:space="preserve">363 </t>
  </si>
  <si>
    <t>364</t>
  </si>
  <si>
    <t>366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</si>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</sst>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name val="Arial"/>
    </font>
    <font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66"/>
  <sheetViews>
    <sheetView tabSelected="1" topLeftCell="A142" workbookViewId="0">
      <selection activeCell="U151" sqref="U15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5">
      <c r="F2" s="29" t="s">
        <v>123</v>
      </c>
      <c r="G2" s="30"/>
      <c r="H2" s="30"/>
      <c r="I2" s="32" t="s">
        <v>92</v>
      </c>
      <c r="J2" s="32"/>
      <c r="K2" s="32"/>
      <c r="L2" s="32"/>
      <c r="M2" s="32"/>
      <c r="N2" s="32"/>
      <c r="O2" s="32"/>
    </row>
    <row r="3" spans="2:15" s="1" customFormat="1" ht="28.7" customHeight="1" x14ac:dyDescent="0.2"/>
    <row r="4" spans="2:15" s="1" customFormat="1" ht="2.65" customHeight="1" x14ac:dyDescent="0.2">
      <c r="B4" s="25"/>
      <c r="C4" s="25"/>
      <c r="D4" s="25"/>
    </row>
    <row r="5" spans="2:15" s="1" customFormat="1" ht="28.7" customHeight="1" x14ac:dyDescent="0.2"/>
    <row r="6" spans="2:15" s="1" customFormat="1" ht="2.65" customHeight="1" x14ac:dyDescent="0.2">
      <c r="B6" s="25"/>
      <c r="C6" s="25"/>
      <c r="D6" s="25"/>
    </row>
    <row r="7" spans="2:15" s="1" customFormat="1" ht="28.7" customHeight="1" x14ac:dyDescent="0.2"/>
    <row r="8" spans="2:15" s="1" customFormat="1" ht="5.25" customHeight="1" x14ac:dyDescent="0.2">
      <c r="B8" s="25"/>
      <c r="C8" s="25"/>
      <c r="D8" s="25"/>
    </row>
    <row r="9" spans="2:15" s="1" customFormat="1" ht="4.3499999999999996" customHeight="1" x14ac:dyDescent="0.2"/>
    <row r="10" spans="2:15" s="1" customFormat="1" ht="6.95" customHeight="1" x14ac:dyDescent="0.2">
      <c r="B10" s="27" t="s">
        <v>93</v>
      </c>
      <c r="C10" s="27"/>
      <c r="D10" s="27"/>
    </row>
    <row r="11" spans="2:15" s="1" customFormat="1" ht="12.2" customHeight="1" x14ac:dyDescent="0.2">
      <c r="B11" s="27"/>
      <c r="C11" s="27"/>
      <c r="D11" s="27"/>
      <c r="G11" s="28" t="s">
        <v>94</v>
      </c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6" t="s">
        <v>109</v>
      </c>
      <c r="F14" s="26"/>
      <c r="G14" s="26"/>
    </row>
    <row r="15" spans="2:15" s="1" customFormat="1" ht="43.15" customHeight="1" x14ac:dyDescent="0.2"/>
    <row r="16" spans="2:15" s="1" customFormat="1" ht="20.85" customHeight="1" x14ac:dyDescent="0.2">
      <c r="B16" s="9" t="s">
        <v>95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96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97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98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20" t="s">
        <v>233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6.25" customHeight="1" x14ac:dyDescent="0.2">
      <c r="B26" s="18" t="s">
        <v>110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1" t="s">
        <v>99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3" t="s">
        <v>10</v>
      </c>
      <c r="M31" s="33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500</v>
      </c>
      <c r="H32" s="14">
        <v>0</v>
      </c>
      <c r="I32" s="12">
        <f>ROUND(G32*H32,2)</f>
        <v>0</v>
      </c>
      <c r="J32" s="5">
        <v>8</v>
      </c>
      <c r="K32" s="12">
        <f>ROUND(I32*J32/100,2)</f>
        <v>0</v>
      </c>
      <c r="L32" s="15">
        <f>ROUND(I32+K32,2)</f>
        <v>0</v>
      </c>
      <c r="M32" s="15"/>
    </row>
    <row r="33" spans="2:13" s="1" customFormat="1" ht="3.2" customHeight="1" x14ac:dyDescent="0.2"/>
    <row r="34" spans="2:13" s="1" customFormat="1" ht="18.2" customHeight="1" x14ac:dyDescent="0.2">
      <c r="B34" s="21" t="s">
        <v>100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59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3" t="s">
        <v>10</v>
      </c>
      <c r="M36" s="33"/>
    </row>
    <row r="37" spans="2:13" s="1" customFormat="1" ht="19.5" customHeight="1" x14ac:dyDescent="0.2">
      <c r="B37" s="5">
        <v>2</v>
      </c>
      <c r="C37" s="6" t="s">
        <v>234</v>
      </c>
      <c r="D37" s="6" t="s">
        <v>235</v>
      </c>
      <c r="E37" s="7" t="s">
        <v>236</v>
      </c>
      <c r="F37" s="6" t="s">
        <v>14</v>
      </c>
      <c r="G37" s="8">
        <v>6000</v>
      </c>
      <c r="H37" s="14">
        <v>0</v>
      </c>
      <c r="I37" s="12">
        <f>ROUND(G37*H37,2)</f>
        <v>0</v>
      </c>
      <c r="J37" s="5">
        <v>8</v>
      </c>
      <c r="K37" s="12">
        <f>ROUND(I37*J37/100,2)</f>
        <v>0</v>
      </c>
      <c r="L37" s="15">
        <f>ROUND(I37+K37,2)</f>
        <v>0</v>
      </c>
      <c r="M37" s="15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19500</v>
      </c>
      <c r="H38" s="14">
        <v>0</v>
      </c>
      <c r="I38" s="12">
        <f>ROUND(G38*H38,2)</f>
        <v>0</v>
      </c>
      <c r="J38" s="5">
        <v>8</v>
      </c>
      <c r="K38" s="12">
        <f>ROUND(I38*J38/100,2)</f>
        <v>0</v>
      </c>
      <c r="L38" s="15">
        <f>ROUND(I38+K38,2)</f>
        <v>0</v>
      </c>
      <c r="M38" s="15"/>
    </row>
    <row r="39" spans="2:13" s="1" customFormat="1" ht="3.2" customHeight="1" x14ac:dyDescent="0.2"/>
    <row r="40" spans="2:13" s="1" customFormat="1" ht="18.2" customHeight="1" x14ac:dyDescent="0.2">
      <c r="B40" s="21" t="s">
        <v>101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2:13" s="1" customFormat="1" ht="5.25" customHeight="1" x14ac:dyDescent="0.2"/>
    <row r="42" spans="2:13" s="1" customFormat="1" ht="59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3" t="s">
        <v>10</v>
      </c>
      <c r="M42" s="33"/>
    </row>
    <row r="43" spans="2:13" s="1" customFormat="1" ht="19.5" customHeight="1" x14ac:dyDescent="0.2">
      <c r="B43" s="5">
        <v>4</v>
      </c>
      <c r="C43" s="6" t="s">
        <v>234</v>
      </c>
      <c r="D43" s="6" t="s">
        <v>235</v>
      </c>
      <c r="E43" s="7" t="s">
        <v>236</v>
      </c>
      <c r="F43" s="6" t="s">
        <v>14</v>
      </c>
      <c r="G43" s="8">
        <v>7000</v>
      </c>
      <c r="H43" s="14">
        <v>0</v>
      </c>
      <c r="I43" s="12">
        <f>ROUND(G43*H43,2)</f>
        <v>0</v>
      </c>
      <c r="J43" s="5">
        <v>8</v>
      </c>
      <c r="K43" s="12">
        <f>ROUND(I43*J43/100,2)</f>
        <v>0</v>
      </c>
      <c r="L43" s="15">
        <f>ROUND(I43+K43,2)</f>
        <v>0</v>
      </c>
      <c r="M43" s="15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20900</v>
      </c>
      <c r="H44" s="14">
        <v>0</v>
      </c>
      <c r="I44" s="12">
        <f>ROUND(G44*H44,2)</f>
        <v>0</v>
      </c>
      <c r="J44" s="5">
        <v>8</v>
      </c>
      <c r="K44" s="12">
        <f>ROUND(I44*J44/100,2)</f>
        <v>0</v>
      </c>
      <c r="L44" s="15">
        <f>ROUND(I44+K44,2)</f>
        <v>0</v>
      </c>
      <c r="M44" s="15"/>
    </row>
    <row r="45" spans="2:13" s="1" customFormat="1" ht="3.2" customHeight="1" x14ac:dyDescent="0.2"/>
    <row r="46" spans="2:13" s="1" customFormat="1" ht="18.2" customHeight="1" x14ac:dyDescent="0.2">
      <c r="B46" s="21" t="s">
        <v>102</v>
      </c>
      <c r="C46" s="21"/>
      <c r="D46" s="21"/>
      <c r="E46" s="21"/>
      <c r="F46" s="21"/>
      <c r="G46" s="21"/>
      <c r="H46" s="21"/>
      <c r="I46" s="21"/>
      <c r="J46" s="21"/>
      <c r="K46" s="21"/>
    </row>
    <row r="47" spans="2:13" s="1" customFormat="1" ht="5.25" customHeight="1" x14ac:dyDescent="0.2"/>
    <row r="48" spans="2:13" s="1" customFormat="1" ht="59.2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3" t="s">
        <v>10</v>
      </c>
      <c r="M48" s="33"/>
    </row>
    <row r="49" spans="2:13" s="1" customFormat="1" ht="19.5" customHeight="1" x14ac:dyDescent="0.2">
      <c r="B49" s="5">
        <v>6</v>
      </c>
      <c r="C49" s="6" t="s">
        <v>234</v>
      </c>
      <c r="D49" s="6" t="s">
        <v>235</v>
      </c>
      <c r="E49" s="7" t="s">
        <v>236</v>
      </c>
      <c r="F49" s="6" t="s">
        <v>14</v>
      </c>
      <c r="G49" s="8">
        <v>1028</v>
      </c>
      <c r="H49" s="13" t="s">
        <v>255</v>
      </c>
      <c r="I49" s="12">
        <f>ROUND(G49*H49,2)</f>
        <v>0</v>
      </c>
      <c r="J49" s="5">
        <v>8</v>
      </c>
      <c r="K49" s="12">
        <f>ROUND(I49*J49/100,2)</f>
        <v>0</v>
      </c>
      <c r="L49" s="15">
        <f>ROUND(I49+K49,2)</f>
        <v>0</v>
      </c>
      <c r="M49" s="15"/>
    </row>
    <row r="50" spans="2:13" s="1" customFormat="1" ht="19.7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7128</v>
      </c>
      <c r="H50" s="13" t="s">
        <v>255</v>
      </c>
      <c r="I50" s="12">
        <f>ROUND(G50*H50,2)</f>
        <v>0</v>
      </c>
      <c r="J50" s="5">
        <v>8</v>
      </c>
      <c r="K50" s="12">
        <f>ROUND(I50*J50/100,2)</f>
        <v>0</v>
      </c>
      <c r="L50" s="15">
        <f>ROUND(I50+K50,2)</f>
        <v>0</v>
      </c>
      <c r="M50" s="15"/>
    </row>
    <row r="51" spans="2:13" s="1" customFormat="1" ht="3.2" customHeight="1" x14ac:dyDescent="0.2"/>
    <row r="52" spans="2:13" s="1" customFormat="1" ht="18.2" customHeight="1" x14ac:dyDescent="0.2">
      <c r="B52" s="21" t="s">
        <v>103</v>
      </c>
      <c r="C52" s="21"/>
      <c r="D52" s="21"/>
      <c r="E52" s="21"/>
      <c r="F52" s="21"/>
      <c r="G52" s="21"/>
      <c r="H52" s="21"/>
      <c r="I52" s="21"/>
      <c r="J52" s="21"/>
      <c r="K52" s="21"/>
    </row>
    <row r="53" spans="2:13" s="1" customFormat="1" ht="5.25" customHeight="1" x14ac:dyDescent="0.2"/>
    <row r="54" spans="2:13" s="1" customFormat="1" ht="59.2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3" t="s">
        <v>10</v>
      </c>
      <c r="M54" s="33"/>
    </row>
    <row r="55" spans="2:13" s="1" customFormat="1" ht="19.5" customHeight="1" x14ac:dyDescent="0.2">
      <c r="B55" s="5">
        <v>8</v>
      </c>
      <c r="C55" s="6" t="s">
        <v>234</v>
      </c>
      <c r="D55" s="6" t="s">
        <v>235</v>
      </c>
      <c r="E55" s="7" t="s">
        <v>236</v>
      </c>
      <c r="F55" s="6" t="s">
        <v>14</v>
      </c>
      <c r="G55" s="8">
        <v>1040</v>
      </c>
      <c r="H55" s="13" t="s">
        <v>255</v>
      </c>
      <c r="I55" s="12">
        <f>ROUND(G55*H55,2)</f>
        <v>0</v>
      </c>
      <c r="J55" s="5">
        <v>8</v>
      </c>
      <c r="K55" s="12">
        <f>ROUND(I55*J55/100,2)</f>
        <v>0</v>
      </c>
      <c r="L55" s="15">
        <f>ROUND(I55+K55,2)</f>
        <v>0</v>
      </c>
      <c r="M55" s="15"/>
    </row>
    <row r="56" spans="2:13" s="1" customFormat="1" ht="19.7" customHeight="1" x14ac:dyDescent="0.2">
      <c r="B56" s="5">
        <v>9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2124</v>
      </c>
      <c r="H56" s="13" t="s">
        <v>255</v>
      </c>
      <c r="I56" s="12">
        <f>ROUND(G56*H56,2)</f>
        <v>0</v>
      </c>
      <c r="J56" s="5">
        <v>8</v>
      </c>
      <c r="K56" s="12">
        <f>ROUND(I56*J56/100,2)</f>
        <v>0</v>
      </c>
      <c r="L56" s="15">
        <f>ROUND(I56+K56,2)</f>
        <v>0</v>
      </c>
      <c r="M56" s="15"/>
    </row>
    <row r="57" spans="2:13" s="1" customFormat="1" ht="9" customHeight="1" x14ac:dyDescent="0.2"/>
    <row r="58" spans="2:13" s="1" customFormat="1" ht="59.25" customHeight="1" x14ac:dyDescent="0.2">
      <c r="B58" s="2" t="s">
        <v>0</v>
      </c>
      <c r="C58" s="3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3" t="s">
        <v>7</v>
      </c>
      <c r="J58" s="4" t="s">
        <v>8</v>
      </c>
      <c r="K58" s="4" t="s">
        <v>9</v>
      </c>
      <c r="L58" s="33" t="s">
        <v>10</v>
      </c>
      <c r="M58" s="33"/>
    </row>
    <row r="59" spans="2:13" s="1" customFormat="1" ht="28.7" customHeight="1" x14ac:dyDescent="0.2">
      <c r="B59" s="5">
        <v>10</v>
      </c>
      <c r="C59" s="6" t="s">
        <v>151</v>
      </c>
      <c r="D59" s="6" t="s">
        <v>20</v>
      </c>
      <c r="E59" s="7" t="s">
        <v>21</v>
      </c>
      <c r="F59" s="6" t="s">
        <v>17</v>
      </c>
      <c r="G59" s="8">
        <v>50</v>
      </c>
      <c r="H59" s="13" t="s">
        <v>255</v>
      </c>
      <c r="I59" s="12">
        <f>ROUND(G59*H59,2)</f>
        <v>0</v>
      </c>
      <c r="J59" s="5">
        <v>8</v>
      </c>
      <c r="K59" s="12">
        <f>ROUND(I59*J59/100,2)</f>
        <v>0</v>
      </c>
      <c r="L59" s="15">
        <f>ROUND(I59+K59,2)</f>
        <v>0</v>
      </c>
      <c r="M59" s="15"/>
    </row>
    <row r="60" spans="2:13" s="1" customFormat="1" ht="19.7" customHeight="1" x14ac:dyDescent="0.2">
      <c r="B60" s="5">
        <v>11</v>
      </c>
      <c r="C60" s="6" t="s">
        <v>152</v>
      </c>
      <c r="D60" s="6" t="s">
        <v>15</v>
      </c>
      <c r="E60" s="7" t="s">
        <v>16</v>
      </c>
      <c r="F60" s="6" t="s">
        <v>17</v>
      </c>
      <c r="G60" s="8">
        <v>55</v>
      </c>
      <c r="H60" s="13" t="s">
        <v>255</v>
      </c>
      <c r="I60" s="12">
        <f t="shared" ref="I60:I123" si="0">ROUND(G60*H60,2)</f>
        <v>0</v>
      </c>
      <c r="J60" s="5">
        <v>8</v>
      </c>
      <c r="K60" s="12">
        <f t="shared" ref="K60:K123" si="1">ROUND(I60*J60/100,2)</f>
        <v>0</v>
      </c>
      <c r="L60" s="15">
        <f>ROUND(I60+K60,2)</f>
        <v>0</v>
      </c>
      <c r="M60" s="15"/>
    </row>
    <row r="61" spans="2:13" s="1" customFormat="1" ht="19.7" customHeight="1" x14ac:dyDescent="0.2">
      <c r="B61" s="5">
        <v>12</v>
      </c>
      <c r="C61" s="6" t="s">
        <v>153</v>
      </c>
      <c r="D61" s="6" t="s">
        <v>124</v>
      </c>
      <c r="E61" s="7" t="s">
        <v>205</v>
      </c>
      <c r="F61" s="6" t="s">
        <v>17</v>
      </c>
      <c r="G61" s="8">
        <v>5</v>
      </c>
      <c r="H61" s="13" t="s">
        <v>255</v>
      </c>
      <c r="I61" s="12">
        <f t="shared" si="0"/>
        <v>0</v>
      </c>
      <c r="J61" s="5">
        <v>8</v>
      </c>
      <c r="K61" s="12">
        <f t="shared" si="1"/>
        <v>0</v>
      </c>
      <c r="L61" s="15">
        <f t="shared" ref="L61:L123" si="2">ROUND(I61+K61,2)</f>
        <v>0</v>
      </c>
      <c r="M61" s="15"/>
    </row>
    <row r="62" spans="2:13" s="1" customFormat="1" ht="28.7" customHeight="1" x14ac:dyDescent="0.2">
      <c r="B62" s="5">
        <v>13</v>
      </c>
      <c r="C62" s="6" t="s">
        <v>154</v>
      </c>
      <c r="D62" s="6" t="s">
        <v>125</v>
      </c>
      <c r="E62" s="7" t="s">
        <v>206</v>
      </c>
      <c r="F62" s="6" t="s">
        <v>17</v>
      </c>
      <c r="G62" s="8">
        <v>1</v>
      </c>
      <c r="H62" s="13" t="s">
        <v>255</v>
      </c>
      <c r="I62" s="12">
        <f t="shared" si="0"/>
        <v>0</v>
      </c>
      <c r="J62" s="5">
        <v>8</v>
      </c>
      <c r="K62" s="12">
        <f t="shared" si="1"/>
        <v>0</v>
      </c>
      <c r="L62" s="15">
        <f t="shared" si="2"/>
        <v>0</v>
      </c>
      <c r="M62" s="15"/>
    </row>
    <row r="63" spans="2:13" s="1" customFormat="1" ht="19.7" customHeight="1" x14ac:dyDescent="0.2">
      <c r="B63" s="5">
        <v>14</v>
      </c>
      <c r="C63" s="6" t="s">
        <v>155</v>
      </c>
      <c r="D63" s="10" t="s">
        <v>126</v>
      </c>
      <c r="E63" s="7" t="s">
        <v>207</v>
      </c>
      <c r="F63" s="6" t="s">
        <v>17</v>
      </c>
      <c r="G63" s="8">
        <v>1</v>
      </c>
      <c r="H63" s="13" t="s">
        <v>255</v>
      </c>
      <c r="I63" s="12">
        <f t="shared" si="0"/>
        <v>0</v>
      </c>
      <c r="J63" s="5">
        <v>8</v>
      </c>
      <c r="K63" s="12">
        <f t="shared" si="1"/>
        <v>0</v>
      </c>
      <c r="L63" s="15">
        <f t="shared" si="2"/>
        <v>0</v>
      </c>
      <c r="M63" s="15"/>
    </row>
    <row r="64" spans="2:13" s="1" customFormat="1" ht="19.7" customHeight="1" x14ac:dyDescent="0.2">
      <c r="B64" s="5">
        <v>15</v>
      </c>
      <c r="C64" s="6" t="s">
        <v>156</v>
      </c>
      <c r="D64" s="10" t="s">
        <v>18</v>
      </c>
      <c r="E64" s="7" t="s">
        <v>19</v>
      </c>
      <c r="F64" s="6" t="s">
        <v>17</v>
      </c>
      <c r="G64" s="8">
        <v>40</v>
      </c>
      <c r="H64" s="13" t="s">
        <v>255</v>
      </c>
      <c r="I64" s="12">
        <f t="shared" si="0"/>
        <v>0</v>
      </c>
      <c r="J64" s="5">
        <v>8</v>
      </c>
      <c r="K64" s="12">
        <f t="shared" si="1"/>
        <v>0</v>
      </c>
      <c r="L64" s="15">
        <f t="shared" si="2"/>
        <v>0</v>
      </c>
      <c r="M64" s="15"/>
    </row>
    <row r="65" spans="2:13" s="1" customFormat="1" ht="19.7" customHeight="1" x14ac:dyDescent="0.2">
      <c r="B65" s="5">
        <v>16</v>
      </c>
      <c r="C65" s="6" t="s">
        <v>157</v>
      </c>
      <c r="D65" s="6" t="s">
        <v>22</v>
      </c>
      <c r="E65" s="7" t="s">
        <v>23</v>
      </c>
      <c r="F65" s="6" t="s">
        <v>24</v>
      </c>
      <c r="G65" s="8">
        <v>16</v>
      </c>
      <c r="H65" s="13" t="s">
        <v>255</v>
      </c>
      <c r="I65" s="12">
        <f t="shared" si="0"/>
        <v>0</v>
      </c>
      <c r="J65" s="5">
        <v>8</v>
      </c>
      <c r="K65" s="12">
        <f t="shared" si="1"/>
        <v>0</v>
      </c>
      <c r="L65" s="15">
        <f t="shared" si="2"/>
        <v>0</v>
      </c>
      <c r="M65" s="15"/>
    </row>
    <row r="66" spans="2:13" s="1" customFormat="1" ht="19.7" customHeight="1" x14ac:dyDescent="0.2">
      <c r="B66" s="5">
        <v>17</v>
      </c>
      <c r="C66" s="6" t="s">
        <v>158</v>
      </c>
      <c r="D66" s="6" t="s">
        <v>127</v>
      </c>
      <c r="E66" s="7" t="s">
        <v>208</v>
      </c>
      <c r="F66" s="6" t="s">
        <v>24</v>
      </c>
      <c r="G66" s="8">
        <v>5</v>
      </c>
      <c r="H66" s="13" t="s">
        <v>255</v>
      </c>
      <c r="I66" s="12">
        <f t="shared" si="0"/>
        <v>0</v>
      </c>
      <c r="J66" s="5">
        <v>8</v>
      </c>
      <c r="K66" s="12">
        <f t="shared" si="1"/>
        <v>0</v>
      </c>
      <c r="L66" s="15">
        <f t="shared" si="2"/>
        <v>0</v>
      </c>
      <c r="M66" s="15"/>
    </row>
    <row r="67" spans="2:13" s="1" customFormat="1" ht="28.7" customHeight="1" x14ac:dyDescent="0.2">
      <c r="B67" s="5">
        <v>18</v>
      </c>
      <c r="C67" s="6" t="s">
        <v>159</v>
      </c>
      <c r="D67" s="6" t="s">
        <v>25</v>
      </c>
      <c r="E67" s="7" t="s">
        <v>26</v>
      </c>
      <c r="F67" s="6" t="s">
        <v>24</v>
      </c>
      <c r="G67" s="8">
        <v>8</v>
      </c>
      <c r="H67" s="13" t="s">
        <v>255</v>
      </c>
      <c r="I67" s="12">
        <f t="shared" si="0"/>
        <v>0</v>
      </c>
      <c r="J67" s="5">
        <v>8</v>
      </c>
      <c r="K67" s="12">
        <f t="shared" si="1"/>
        <v>0</v>
      </c>
      <c r="L67" s="15">
        <f t="shared" si="2"/>
        <v>0</v>
      </c>
      <c r="M67" s="15"/>
    </row>
    <row r="68" spans="2:13" s="1" customFormat="1" ht="28.7" customHeight="1" x14ac:dyDescent="0.2">
      <c r="B68" s="5">
        <v>19</v>
      </c>
      <c r="C68" s="6" t="s">
        <v>160</v>
      </c>
      <c r="D68" s="6" t="s">
        <v>27</v>
      </c>
      <c r="E68" s="7" t="s">
        <v>28</v>
      </c>
      <c r="F68" s="6" t="s">
        <v>29</v>
      </c>
      <c r="G68" s="8">
        <v>4</v>
      </c>
      <c r="H68" s="13" t="s">
        <v>255</v>
      </c>
      <c r="I68" s="12">
        <f t="shared" si="0"/>
        <v>0</v>
      </c>
      <c r="J68" s="5">
        <v>8</v>
      </c>
      <c r="K68" s="12">
        <f t="shared" si="1"/>
        <v>0</v>
      </c>
      <c r="L68" s="15">
        <f t="shared" si="2"/>
        <v>0</v>
      </c>
      <c r="M68" s="15"/>
    </row>
    <row r="69" spans="2:13" s="1" customFormat="1" ht="19.7" customHeight="1" x14ac:dyDescent="0.2">
      <c r="B69" s="5">
        <v>20</v>
      </c>
      <c r="C69" s="6" t="s">
        <v>161</v>
      </c>
      <c r="D69" s="6" t="s">
        <v>128</v>
      </c>
      <c r="E69" s="7" t="s">
        <v>209</v>
      </c>
      <c r="F69" s="6" t="s">
        <v>29</v>
      </c>
      <c r="G69" s="8">
        <v>4</v>
      </c>
      <c r="H69" s="13" t="s">
        <v>255</v>
      </c>
      <c r="I69" s="12">
        <f t="shared" si="0"/>
        <v>0</v>
      </c>
      <c r="J69" s="5">
        <v>8</v>
      </c>
      <c r="K69" s="12">
        <f t="shared" si="1"/>
        <v>0</v>
      </c>
      <c r="L69" s="15">
        <f t="shared" si="2"/>
        <v>0</v>
      </c>
      <c r="M69" s="15"/>
    </row>
    <row r="70" spans="2:13" s="1" customFormat="1" ht="19.7" customHeight="1" x14ac:dyDescent="0.2">
      <c r="B70" s="5">
        <v>21</v>
      </c>
      <c r="C70" s="6" t="s">
        <v>34</v>
      </c>
      <c r="D70" s="6" t="s">
        <v>129</v>
      </c>
      <c r="E70" s="7" t="s">
        <v>210</v>
      </c>
      <c r="F70" s="6" t="s">
        <v>29</v>
      </c>
      <c r="G70" s="8">
        <v>4</v>
      </c>
      <c r="H70" s="13" t="s">
        <v>255</v>
      </c>
      <c r="I70" s="12">
        <f t="shared" si="0"/>
        <v>0</v>
      </c>
      <c r="J70" s="5">
        <v>8</v>
      </c>
      <c r="K70" s="12">
        <f t="shared" si="1"/>
        <v>0</v>
      </c>
      <c r="L70" s="15">
        <f t="shared" si="2"/>
        <v>0</v>
      </c>
      <c r="M70" s="15"/>
    </row>
    <row r="71" spans="2:13" s="1" customFormat="1" ht="19.7" customHeight="1" x14ac:dyDescent="0.2">
      <c r="B71" s="5">
        <v>22</v>
      </c>
      <c r="C71" s="6" t="s">
        <v>162</v>
      </c>
      <c r="D71" s="6" t="s">
        <v>130</v>
      </c>
      <c r="E71" s="7" t="s">
        <v>211</v>
      </c>
      <c r="F71" s="6" t="s">
        <v>29</v>
      </c>
      <c r="G71" s="8">
        <v>80</v>
      </c>
      <c r="H71" s="13" t="s">
        <v>255</v>
      </c>
      <c r="I71" s="12">
        <f t="shared" si="0"/>
        <v>0</v>
      </c>
      <c r="J71" s="5">
        <v>8</v>
      </c>
      <c r="K71" s="12">
        <f t="shared" si="1"/>
        <v>0</v>
      </c>
      <c r="L71" s="15">
        <f t="shared" si="2"/>
        <v>0</v>
      </c>
      <c r="M71" s="15"/>
    </row>
    <row r="72" spans="2:13" s="1" customFormat="1" ht="28.7" customHeight="1" x14ac:dyDescent="0.2">
      <c r="B72" s="5">
        <v>23</v>
      </c>
      <c r="C72" s="6" t="s">
        <v>37</v>
      </c>
      <c r="D72" s="6" t="s">
        <v>131</v>
      </c>
      <c r="E72" s="7" t="s">
        <v>212</v>
      </c>
      <c r="F72" s="6" t="s">
        <v>29</v>
      </c>
      <c r="G72" s="8">
        <v>50</v>
      </c>
      <c r="H72" s="13" t="s">
        <v>255</v>
      </c>
      <c r="I72" s="12">
        <f t="shared" si="0"/>
        <v>0</v>
      </c>
      <c r="J72" s="5">
        <v>8</v>
      </c>
      <c r="K72" s="12">
        <f t="shared" si="1"/>
        <v>0</v>
      </c>
      <c r="L72" s="15">
        <f t="shared" si="2"/>
        <v>0</v>
      </c>
      <c r="M72" s="15"/>
    </row>
    <row r="73" spans="2:13" s="1" customFormat="1" ht="19.7" customHeight="1" x14ac:dyDescent="0.2">
      <c r="B73" s="5">
        <v>24</v>
      </c>
      <c r="C73" s="6" t="s">
        <v>163</v>
      </c>
      <c r="D73" s="6" t="s">
        <v>30</v>
      </c>
      <c r="E73" s="7" t="s">
        <v>31</v>
      </c>
      <c r="F73" s="6" t="s">
        <v>29</v>
      </c>
      <c r="G73" s="8">
        <v>4</v>
      </c>
      <c r="H73" s="13" t="s">
        <v>255</v>
      </c>
      <c r="I73" s="12">
        <f t="shared" si="0"/>
        <v>0</v>
      </c>
      <c r="J73" s="5">
        <v>8</v>
      </c>
      <c r="K73" s="12">
        <f t="shared" si="1"/>
        <v>0</v>
      </c>
      <c r="L73" s="15">
        <f t="shared" si="2"/>
        <v>0</v>
      </c>
      <c r="M73" s="15"/>
    </row>
    <row r="74" spans="2:13" s="1" customFormat="1" ht="28.7" customHeight="1" x14ac:dyDescent="0.2">
      <c r="B74" s="5">
        <v>25</v>
      </c>
      <c r="C74" s="6" t="s">
        <v>164</v>
      </c>
      <c r="D74" s="6" t="s">
        <v>132</v>
      </c>
      <c r="E74" s="7" t="s">
        <v>213</v>
      </c>
      <c r="F74" s="6" t="s">
        <v>29</v>
      </c>
      <c r="G74" s="8">
        <v>4</v>
      </c>
      <c r="H74" s="13" t="s">
        <v>255</v>
      </c>
      <c r="I74" s="12">
        <f t="shared" si="0"/>
        <v>0</v>
      </c>
      <c r="J74" s="5">
        <v>8</v>
      </c>
      <c r="K74" s="12">
        <f t="shared" si="1"/>
        <v>0</v>
      </c>
      <c r="L74" s="15">
        <f t="shared" si="2"/>
        <v>0</v>
      </c>
      <c r="M74" s="15"/>
    </row>
    <row r="75" spans="2:13" s="1" customFormat="1" ht="19.7" customHeight="1" x14ac:dyDescent="0.2">
      <c r="B75" s="5">
        <v>26</v>
      </c>
      <c r="C75" s="6" t="s">
        <v>165</v>
      </c>
      <c r="D75" s="6" t="s">
        <v>32</v>
      </c>
      <c r="E75" s="7" t="s">
        <v>33</v>
      </c>
      <c r="F75" s="6" t="s">
        <v>29</v>
      </c>
      <c r="G75" s="8">
        <v>80</v>
      </c>
      <c r="H75" s="13" t="s">
        <v>255</v>
      </c>
      <c r="I75" s="12">
        <f t="shared" si="0"/>
        <v>0</v>
      </c>
      <c r="J75" s="5">
        <v>8</v>
      </c>
      <c r="K75" s="12">
        <f t="shared" si="1"/>
        <v>0</v>
      </c>
      <c r="L75" s="15">
        <f t="shared" si="2"/>
        <v>0</v>
      </c>
      <c r="M75" s="15"/>
    </row>
    <row r="76" spans="2:13" s="1" customFormat="1" ht="28.7" customHeight="1" x14ac:dyDescent="0.2">
      <c r="B76" s="5">
        <v>27</v>
      </c>
      <c r="C76" s="6" t="s">
        <v>166</v>
      </c>
      <c r="D76" s="6" t="s">
        <v>133</v>
      </c>
      <c r="E76" s="7" t="s">
        <v>214</v>
      </c>
      <c r="F76" s="6" t="s">
        <v>17</v>
      </c>
      <c r="G76" s="8">
        <v>5</v>
      </c>
      <c r="H76" s="13" t="s">
        <v>255</v>
      </c>
      <c r="I76" s="12">
        <f t="shared" si="0"/>
        <v>0</v>
      </c>
      <c r="J76" s="5">
        <v>8</v>
      </c>
      <c r="K76" s="12">
        <f t="shared" si="1"/>
        <v>0</v>
      </c>
      <c r="L76" s="15">
        <f t="shared" si="2"/>
        <v>0</v>
      </c>
      <c r="M76" s="15"/>
    </row>
    <row r="77" spans="2:13" s="1" customFormat="1" ht="19.7" customHeight="1" x14ac:dyDescent="0.2">
      <c r="B77" s="5">
        <v>28</v>
      </c>
      <c r="C77" s="6" t="s">
        <v>167</v>
      </c>
      <c r="D77" s="6" t="s">
        <v>134</v>
      </c>
      <c r="E77" s="7" t="s">
        <v>215</v>
      </c>
      <c r="F77" s="6" t="s">
        <v>17</v>
      </c>
      <c r="G77" s="8">
        <v>10</v>
      </c>
      <c r="H77" s="13" t="s">
        <v>255</v>
      </c>
      <c r="I77" s="12">
        <f t="shared" si="0"/>
        <v>0</v>
      </c>
      <c r="J77" s="5">
        <v>8</v>
      </c>
      <c r="K77" s="12">
        <f t="shared" si="1"/>
        <v>0</v>
      </c>
      <c r="L77" s="15">
        <f t="shared" si="2"/>
        <v>0</v>
      </c>
      <c r="M77" s="15"/>
    </row>
    <row r="78" spans="2:13" s="1" customFormat="1" ht="28.7" customHeight="1" x14ac:dyDescent="0.2">
      <c r="B78" s="5">
        <v>29</v>
      </c>
      <c r="C78" s="6" t="s">
        <v>168</v>
      </c>
      <c r="D78" s="6" t="s">
        <v>35</v>
      </c>
      <c r="E78" s="7" t="s">
        <v>36</v>
      </c>
      <c r="F78" s="6" t="s">
        <v>29</v>
      </c>
      <c r="G78" s="8">
        <v>4</v>
      </c>
      <c r="H78" s="13" t="s">
        <v>255</v>
      </c>
      <c r="I78" s="12">
        <f t="shared" si="0"/>
        <v>0</v>
      </c>
      <c r="J78" s="5">
        <v>8</v>
      </c>
      <c r="K78" s="12">
        <f t="shared" si="1"/>
        <v>0</v>
      </c>
      <c r="L78" s="15">
        <f t="shared" si="2"/>
        <v>0</v>
      </c>
      <c r="M78" s="15"/>
    </row>
    <row r="79" spans="2:13" s="1" customFormat="1" ht="28.7" customHeight="1" x14ac:dyDescent="0.2">
      <c r="B79" s="5">
        <v>30</v>
      </c>
      <c r="C79" s="6" t="s">
        <v>169</v>
      </c>
      <c r="D79" s="6" t="s">
        <v>38</v>
      </c>
      <c r="E79" s="7" t="s">
        <v>39</v>
      </c>
      <c r="F79" s="6" t="s">
        <v>29</v>
      </c>
      <c r="G79" s="8">
        <v>60</v>
      </c>
      <c r="H79" s="13" t="s">
        <v>255</v>
      </c>
      <c r="I79" s="12">
        <f t="shared" si="0"/>
        <v>0</v>
      </c>
      <c r="J79" s="5">
        <v>8</v>
      </c>
      <c r="K79" s="12">
        <f t="shared" si="1"/>
        <v>0</v>
      </c>
      <c r="L79" s="15">
        <f t="shared" si="2"/>
        <v>0</v>
      </c>
      <c r="M79" s="15"/>
    </row>
    <row r="80" spans="2:13" s="1" customFormat="1" ht="19.7" customHeight="1" x14ac:dyDescent="0.2">
      <c r="B80" s="5">
        <v>31</v>
      </c>
      <c r="C80" s="6" t="s">
        <v>170</v>
      </c>
      <c r="D80" s="6" t="s">
        <v>135</v>
      </c>
      <c r="E80" s="7" t="s">
        <v>216</v>
      </c>
      <c r="F80" s="6" t="s">
        <v>14</v>
      </c>
      <c r="G80" s="8">
        <v>100</v>
      </c>
      <c r="H80" s="13" t="s">
        <v>255</v>
      </c>
      <c r="I80" s="12">
        <f t="shared" si="0"/>
        <v>0</v>
      </c>
      <c r="J80" s="5">
        <v>8</v>
      </c>
      <c r="K80" s="12">
        <f t="shared" si="1"/>
        <v>0</v>
      </c>
      <c r="L80" s="15">
        <f t="shared" si="2"/>
        <v>0</v>
      </c>
      <c r="M80" s="15"/>
    </row>
    <row r="81" spans="2:13" s="1" customFormat="1" ht="19.7" customHeight="1" x14ac:dyDescent="0.2">
      <c r="B81" s="5">
        <v>32</v>
      </c>
      <c r="C81" s="6" t="s">
        <v>171</v>
      </c>
      <c r="D81" s="6" t="s">
        <v>136</v>
      </c>
      <c r="E81" s="7" t="s">
        <v>217</v>
      </c>
      <c r="F81" s="6" t="s">
        <v>24</v>
      </c>
      <c r="G81" s="8">
        <v>100</v>
      </c>
      <c r="H81" s="13" t="s">
        <v>255</v>
      </c>
      <c r="I81" s="12">
        <f t="shared" si="0"/>
        <v>0</v>
      </c>
      <c r="J81" s="5">
        <v>8</v>
      </c>
      <c r="K81" s="12">
        <f t="shared" si="1"/>
        <v>0</v>
      </c>
      <c r="L81" s="15">
        <f t="shared" si="2"/>
        <v>0</v>
      </c>
      <c r="M81" s="15"/>
    </row>
    <row r="82" spans="2:13" s="1" customFormat="1" ht="28.7" customHeight="1" x14ac:dyDescent="0.2">
      <c r="B82" s="5">
        <v>33</v>
      </c>
      <c r="C82" s="6" t="s">
        <v>172</v>
      </c>
      <c r="D82" s="6" t="s">
        <v>40</v>
      </c>
      <c r="E82" s="7" t="s">
        <v>41</v>
      </c>
      <c r="F82" s="6" t="s">
        <v>24</v>
      </c>
      <c r="G82" s="8">
        <v>140</v>
      </c>
      <c r="H82" s="13" t="s">
        <v>255</v>
      </c>
      <c r="I82" s="12">
        <f t="shared" si="0"/>
        <v>0</v>
      </c>
      <c r="J82" s="5">
        <v>8</v>
      </c>
      <c r="K82" s="12">
        <f t="shared" si="1"/>
        <v>0</v>
      </c>
      <c r="L82" s="15">
        <f t="shared" si="2"/>
        <v>0</v>
      </c>
      <c r="M82" s="15"/>
    </row>
    <row r="83" spans="2:13" s="1" customFormat="1" ht="19.7" customHeight="1" x14ac:dyDescent="0.2">
      <c r="B83" s="5">
        <v>34</v>
      </c>
      <c r="C83" s="6" t="s">
        <v>48</v>
      </c>
      <c r="D83" s="6" t="s">
        <v>137</v>
      </c>
      <c r="E83" s="7" t="s">
        <v>218</v>
      </c>
      <c r="F83" s="6" t="s">
        <v>24</v>
      </c>
      <c r="G83" s="8">
        <v>1</v>
      </c>
      <c r="H83" s="13" t="s">
        <v>255</v>
      </c>
      <c r="I83" s="12">
        <f t="shared" si="0"/>
        <v>0</v>
      </c>
      <c r="J83" s="5">
        <v>8</v>
      </c>
      <c r="K83" s="12">
        <f t="shared" si="1"/>
        <v>0</v>
      </c>
      <c r="L83" s="15">
        <f t="shared" si="2"/>
        <v>0</v>
      </c>
      <c r="M83" s="15"/>
    </row>
    <row r="84" spans="2:13" s="1" customFormat="1" ht="19.7" customHeight="1" x14ac:dyDescent="0.2">
      <c r="B84" s="5">
        <v>35</v>
      </c>
      <c r="C84" s="6" t="s">
        <v>173</v>
      </c>
      <c r="D84" s="6" t="s">
        <v>42</v>
      </c>
      <c r="E84" s="7" t="s">
        <v>43</v>
      </c>
      <c r="F84" s="6" t="s">
        <v>24</v>
      </c>
      <c r="G84" s="8">
        <v>30</v>
      </c>
      <c r="H84" s="13" t="s">
        <v>255</v>
      </c>
      <c r="I84" s="12">
        <f t="shared" si="0"/>
        <v>0</v>
      </c>
      <c r="J84" s="5">
        <v>8</v>
      </c>
      <c r="K84" s="12">
        <f t="shared" si="1"/>
        <v>0</v>
      </c>
      <c r="L84" s="15">
        <f t="shared" si="2"/>
        <v>0</v>
      </c>
      <c r="M84" s="15"/>
    </row>
    <row r="85" spans="2:13" s="1" customFormat="1" ht="19.7" customHeight="1" x14ac:dyDescent="0.2">
      <c r="B85" s="5">
        <v>36</v>
      </c>
      <c r="C85" s="6" t="s">
        <v>174</v>
      </c>
      <c r="D85" s="6" t="s">
        <v>44</v>
      </c>
      <c r="E85" s="7" t="s">
        <v>45</v>
      </c>
      <c r="F85" s="6" t="s">
        <v>24</v>
      </c>
      <c r="G85" s="8">
        <v>500</v>
      </c>
      <c r="H85" s="13" t="s">
        <v>255</v>
      </c>
      <c r="I85" s="12">
        <f t="shared" si="0"/>
        <v>0</v>
      </c>
      <c r="J85" s="5">
        <v>8</v>
      </c>
      <c r="K85" s="12">
        <f t="shared" si="1"/>
        <v>0</v>
      </c>
      <c r="L85" s="15">
        <f t="shared" si="2"/>
        <v>0</v>
      </c>
      <c r="M85" s="15"/>
    </row>
    <row r="86" spans="2:13" s="1" customFormat="1" ht="19.7" customHeight="1" x14ac:dyDescent="0.2">
      <c r="B86" s="5">
        <v>37</v>
      </c>
      <c r="C86" s="6" t="s">
        <v>175</v>
      </c>
      <c r="D86" s="6" t="s">
        <v>46</v>
      </c>
      <c r="E86" s="7" t="s">
        <v>47</v>
      </c>
      <c r="F86" s="6" t="s">
        <v>24</v>
      </c>
      <c r="G86" s="8">
        <v>40</v>
      </c>
      <c r="H86" s="13" t="s">
        <v>255</v>
      </c>
      <c r="I86" s="12">
        <f t="shared" si="0"/>
        <v>0</v>
      </c>
      <c r="J86" s="5">
        <v>8</v>
      </c>
      <c r="K86" s="12">
        <f t="shared" si="1"/>
        <v>0</v>
      </c>
      <c r="L86" s="15">
        <f t="shared" si="2"/>
        <v>0</v>
      </c>
      <c r="M86" s="15"/>
    </row>
    <row r="87" spans="2:13" s="1" customFormat="1" ht="19.7" customHeight="1" x14ac:dyDescent="0.2">
      <c r="B87" s="5">
        <v>38</v>
      </c>
      <c r="C87" s="6" t="s">
        <v>176</v>
      </c>
      <c r="D87" s="6" t="s">
        <v>49</v>
      </c>
      <c r="E87" s="7" t="s">
        <v>50</v>
      </c>
      <c r="F87" s="6" t="s">
        <v>24</v>
      </c>
      <c r="G87" s="8">
        <v>810</v>
      </c>
      <c r="H87" s="13" t="s">
        <v>255</v>
      </c>
      <c r="I87" s="12">
        <f t="shared" si="0"/>
        <v>0</v>
      </c>
      <c r="J87" s="5">
        <v>8</v>
      </c>
      <c r="K87" s="12">
        <f t="shared" si="1"/>
        <v>0</v>
      </c>
      <c r="L87" s="15">
        <f t="shared" si="2"/>
        <v>0</v>
      </c>
      <c r="M87" s="15"/>
    </row>
    <row r="88" spans="2:13" s="1" customFormat="1" ht="19.7" customHeight="1" x14ac:dyDescent="0.2">
      <c r="B88" s="5">
        <v>39</v>
      </c>
      <c r="C88" s="6" t="s">
        <v>58</v>
      </c>
      <c r="D88" s="6" t="s">
        <v>138</v>
      </c>
      <c r="E88" s="7" t="s">
        <v>219</v>
      </c>
      <c r="F88" s="6" t="s">
        <v>17</v>
      </c>
      <c r="G88" s="8">
        <v>4</v>
      </c>
      <c r="H88" s="13" t="s">
        <v>255</v>
      </c>
      <c r="I88" s="12">
        <f t="shared" si="0"/>
        <v>0</v>
      </c>
      <c r="J88" s="5">
        <v>8</v>
      </c>
      <c r="K88" s="12">
        <f t="shared" si="1"/>
        <v>0</v>
      </c>
      <c r="L88" s="15">
        <f t="shared" si="2"/>
        <v>0</v>
      </c>
      <c r="M88" s="15"/>
    </row>
    <row r="89" spans="2:13" s="1" customFormat="1" ht="19.7" customHeight="1" x14ac:dyDescent="0.2">
      <c r="B89" s="5">
        <v>40</v>
      </c>
      <c r="C89" s="6" t="s">
        <v>177</v>
      </c>
      <c r="D89" s="6" t="s">
        <v>139</v>
      </c>
      <c r="E89" s="7" t="s">
        <v>220</v>
      </c>
      <c r="F89" s="6" t="s">
        <v>17</v>
      </c>
      <c r="G89" s="8">
        <v>4</v>
      </c>
      <c r="H89" s="13" t="s">
        <v>255</v>
      </c>
      <c r="I89" s="12">
        <f t="shared" si="0"/>
        <v>0</v>
      </c>
      <c r="J89" s="5">
        <v>8</v>
      </c>
      <c r="K89" s="12">
        <f t="shared" si="1"/>
        <v>0</v>
      </c>
      <c r="L89" s="15">
        <f t="shared" si="2"/>
        <v>0</v>
      </c>
      <c r="M89" s="15"/>
    </row>
    <row r="90" spans="2:13" s="1" customFormat="1" ht="28.7" customHeight="1" x14ac:dyDescent="0.2">
      <c r="B90" s="5">
        <v>41</v>
      </c>
      <c r="C90" s="6" t="s">
        <v>178</v>
      </c>
      <c r="D90" s="6" t="s">
        <v>51</v>
      </c>
      <c r="E90" s="7" t="s">
        <v>221</v>
      </c>
      <c r="F90" s="6" t="s">
        <v>17</v>
      </c>
      <c r="G90" s="8">
        <v>170</v>
      </c>
      <c r="H90" s="13" t="s">
        <v>255</v>
      </c>
      <c r="I90" s="12">
        <f t="shared" si="0"/>
        <v>0</v>
      </c>
      <c r="J90" s="5">
        <v>8</v>
      </c>
      <c r="K90" s="12">
        <f t="shared" si="1"/>
        <v>0</v>
      </c>
      <c r="L90" s="15">
        <f t="shared" si="2"/>
        <v>0</v>
      </c>
      <c r="M90" s="15"/>
    </row>
    <row r="91" spans="2:13" s="1" customFormat="1" ht="19.7" customHeight="1" x14ac:dyDescent="0.2">
      <c r="B91" s="5">
        <v>42</v>
      </c>
      <c r="C91" s="6" t="s">
        <v>179</v>
      </c>
      <c r="D91" s="6" t="s">
        <v>52</v>
      </c>
      <c r="E91" s="7" t="s">
        <v>53</v>
      </c>
      <c r="F91" s="6" t="s">
        <v>17</v>
      </c>
      <c r="G91" s="8">
        <v>376</v>
      </c>
      <c r="H91" s="13" t="s">
        <v>255</v>
      </c>
      <c r="I91" s="12">
        <f t="shared" si="0"/>
        <v>0</v>
      </c>
      <c r="J91" s="5">
        <v>8</v>
      </c>
      <c r="K91" s="12">
        <f t="shared" si="1"/>
        <v>0</v>
      </c>
      <c r="L91" s="15">
        <f t="shared" si="2"/>
        <v>0</v>
      </c>
      <c r="M91" s="15"/>
    </row>
    <row r="92" spans="2:13" s="1" customFormat="1" ht="19.7" customHeight="1" x14ac:dyDescent="0.2">
      <c r="B92" s="5">
        <v>43</v>
      </c>
      <c r="C92" s="6" t="s">
        <v>180</v>
      </c>
      <c r="D92" s="6" t="s">
        <v>140</v>
      </c>
      <c r="E92" s="7" t="s">
        <v>222</v>
      </c>
      <c r="F92" s="6" t="s">
        <v>17</v>
      </c>
      <c r="G92" s="8">
        <v>20</v>
      </c>
      <c r="H92" s="13" t="s">
        <v>255</v>
      </c>
      <c r="I92" s="12">
        <f t="shared" si="0"/>
        <v>0</v>
      </c>
      <c r="J92" s="5">
        <v>8</v>
      </c>
      <c r="K92" s="12">
        <f t="shared" si="1"/>
        <v>0</v>
      </c>
      <c r="L92" s="15">
        <f t="shared" si="2"/>
        <v>0</v>
      </c>
      <c r="M92" s="15"/>
    </row>
    <row r="93" spans="2:13" s="1" customFormat="1" ht="28.7" customHeight="1" x14ac:dyDescent="0.2">
      <c r="B93" s="5">
        <v>44</v>
      </c>
      <c r="C93" s="6" t="s">
        <v>181</v>
      </c>
      <c r="D93" s="6" t="s">
        <v>141</v>
      </c>
      <c r="E93" s="7" t="s">
        <v>223</v>
      </c>
      <c r="F93" s="6" t="s">
        <v>17</v>
      </c>
      <c r="G93" s="8">
        <v>1</v>
      </c>
      <c r="H93" s="13" t="s">
        <v>255</v>
      </c>
      <c r="I93" s="12">
        <f t="shared" si="0"/>
        <v>0</v>
      </c>
      <c r="J93" s="5">
        <v>8</v>
      </c>
      <c r="K93" s="12">
        <f t="shared" si="1"/>
        <v>0</v>
      </c>
      <c r="L93" s="15">
        <f t="shared" si="2"/>
        <v>0</v>
      </c>
      <c r="M93" s="15"/>
    </row>
    <row r="94" spans="2:13" s="1" customFormat="1" ht="28.7" customHeight="1" x14ac:dyDescent="0.2">
      <c r="B94" s="5">
        <v>45</v>
      </c>
      <c r="C94" s="6" t="s">
        <v>182</v>
      </c>
      <c r="D94" s="6" t="s">
        <v>54</v>
      </c>
      <c r="E94" s="7" t="s">
        <v>55</v>
      </c>
      <c r="F94" s="6" t="s">
        <v>17</v>
      </c>
      <c r="G94" s="8">
        <v>120</v>
      </c>
      <c r="H94" s="13" t="s">
        <v>255</v>
      </c>
      <c r="I94" s="12">
        <f t="shared" si="0"/>
        <v>0</v>
      </c>
      <c r="J94" s="5">
        <v>8</v>
      </c>
      <c r="K94" s="12">
        <f t="shared" si="1"/>
        <v>0</v>
      </c>
      <c r="L94" s="15">
        <f t="shared" si="2"/>
        <v>0</v>
      </c>
      <c r="M94" s="15"/>
    </row>
    <row r="95" spans="2:13" s="1" customFormat="1" ht="19.7" customHeight="1" x14ac:dyDescent="0.2">
      <c r="B95" s="5">
        <v>46</v>
      </c>
      <c r="C95" s="6" t="s">
        <v>61</v>
      </c>
      <c r="D95" s="6" t="s">
        <v>56</v>
      </c>
      <c r="E95" s="7" t="s">
        <v>57</v>
      </c>
      <c r="F95" s="6" t="s">
        <v>17</v>
      </c>
      <c r="G95" s="8">
        <v>290</v>
      </c>
      <c r="H95" s="13" t="s">
        <v>255</v>
      </c>
      <c r="I95" s="12">
        <f t="shared" si="0"/>
        <v>0</v>
      </c>
      <c r="J95" s="5">
        <v>8</v>
      </c>
      <c r="K95" s="12">
        <f t="shared" si="1"/>
        <v>0</v>
      </c>
      <c r="L95" s="15">
        <f t="shared" si="2"/>
        <v>0</v>
      </c>
      <c r="M95" s="15"/>
    </row>
    <row r="96" spans="2:13" s="1" customFormat="1" ht="19.7" customHeight="1" x14ac:dyDescent="0.2">
      <c r="B96" s="11">
        <v>47</v>
      </c>
      <c r="C96" s="6" t="s">
        <v>183</v>
      </c>
      <c r="D96" s="6" t="s">
        <v>59</v>
      </c>
      <c r="E96" s="7" t="s">
        <v>60</v>
      </c>
      <c r="F96" s="6" t="s">
        <v>17</v>
      </c>
      <c r="G96" s="8">
        <v>240</v>
      </c>
      <c r="H96" s="13" t="s">
        <v>255</v>
      </c>
      <c r="I96" s="12">
        <f t="shared" si="0"/>
        <v>0</v>
      </c>
      <c r="J96" s="5">
        <v>8</v>
      </c>
      <c r="K96" s="12">
        <f t="shared" si="1"/>
        <v>0</v>
      </c>
      <c r="L96" s="15">
        <f t="shared" si="2"/>
        <v>0</v>
      </c>
      <c r="M96" s="15"/>
    </row>
    <row r="97" spans="2:13" s="1" customFormat="1" ht="19.7" customHeight="1" x14ac:dyDescent="0.2">
      <c r="B97" s="5">
        <v>48</v>
      </c>
      <c r="C97" s="6" t="s">
        <v>184</v>
      </c>
      <c r="D97" s="6" t="s">
        <v>67</v>
      </c>
      <c r="E97" s="7" t="s">
        <v>68</v>
      </c>
      <c r="F97" s="6" t="s">
        <v>69</v>
      </c>
      <c r="G97" s="8">
        <v>292</v>
      </c>
      <c r="H97" s="13" t="s">
        <v>255</v>
      </c>
      <c r="I97" s="12">
        <f t="shared" si="0"/>
        <v>0</v>
      </c>
      <c r="J97" s="5">
        <v>23</v>
      </c>
      <c r="K97" s="12">
        <f t="shared" si="1"/>
        <v>0</v>
      </c>
      <c r="L97" s="15">
        <f t="shared" si="2"/>
        <v>0</v>
      </c>
      <c r="M97" s="15"/>
    </row>
    <row r="98" spans="2:13" s="1" customFormat="1" ht="19.7" customHeight="1" x14ac:dyDescent="0.2">
      <c r="B98" s="5">
        <v>49</v>
      </c>
      <c r="C98" s="6" t="s">
        <v>185</v>
      </c>
      <c r="D98" s="6" t="s">
        <v>70</v>
      </c>
      <c r="E98" s="7" t="s">
        <v>71</v>
      </c>
      <c r="F98" s="6" t="s">
        <v>69</v>
      </c>
      <c r="G98" s="8">
        <v>440</v>
      </c>
      <c r="H98" s="13" t="s">
        <v>255</v>
      </c>
      <c r="I98" s="12">
        <f t="shared" si="0"/>
        <v>0</v>
      </c>
      <c r="J98" s="5">
        <v>23</v>
      </c>
      <c r="K98" s="12">
        <f t="shared" si="1"/>
        <v>0</v>
      </c>
      <c r="L98" s="15">
        <f t="shared" si="2"/>
        <v>0</v>
      </c>
      <c r="M98" s="15"/>
    </row>
    <row r="99" spans="2:13" s="1" customFormat="1" ht="19.7" customHeight="1" x14ac:dyDescent="0.2">
      <c r="B99" s="5">
        <v>50</v>
      </c>
      <c r="C99" s="6" t="s">
        <v>186</v>
      </c>
      <c r="D99" s="6" t="s">
        <v>72</v>
      </c>
      <c r="E99" s="7" t="s">
        <v>73</v>
      </c>
      <c r="F99" s="6" t="s">
        <v>69</v>
      </c>
      <c r="G99" s="8">
        <v>288</v>
      </c>
      <c r="H99" s="13" t="s">
        <v>255</v>
      </c>
      <c r="I99" s="12">
        <f t="shared" si="0"/>
        <v>0</v>
      </c>
      <c r="J99" s="5">
        <v>23</v>
      </c>
      <c r="K99" s="12">
        <f t="shared" si="1"/>
        <v>0</v>
      </c>
      <c r="L99" s="15">
        <f t="shared" si="2"/>
        <v>0</v>
      </c>
      <c r="M99" s="15"/>
    </row>
    <row r="100" spans="2:13" s="1" customFormat="1" ht="19.7" customHeight="1" x14ac:dyDescent="0.2">
      <c r="B100" s="5">
        <v>51</v>
      </c>
      <c r="C100" s="6" t="s">
        <v>187</v>
      </c>
      <c r="D100" s="6" t="s">
        <v>74</v>
      </c>
      <c r="E100" s="7" t="s">
        <v>75</v>
      </c>
      <c r="F100" s="6" t="s">
        <v>76</v>
      </c>
      <c r="G100" s="8">
        <v>400</v>
      </c>
      <c r="H100" s="13" t="s">
        <v>255</v>
      </c>
      <c r="I100" s="12">
        <f t="shared" si="0"/>
        <v>0</v>
      </c>
      <c r="J100" s="5">
        <v>23</v>
      </c>
      <c r="K100" s="12">
        <f t="shared" si="1"/>
        <v>0</v>
      </c>
      <c r="L100" s="15">
        <f t="shared" si="2"/>
        <v>0</v>
      </c>
      <c r="M100" s="15"/>
    </row>
    <row r="101" spans="2:13" s="1" customFormat="1" ht="19.7" customHeight="1" x14ac:dyDescent="0.2">
      <c r="B101" s="5">
        <v>52</v>
      </c>
      <c r="C101" s="6" t="s">
        <v>188</v>
      </c>
      <c r="D101" s="6" t="s">
        <v>142</v>
      </c>
      <c r="E101" s="7" t="s">
        <v>224</v>
      </c>
      <c r="F101" s="6" t="s">
        <v>64</v>
      </c>
      <c r="G101" s="8">
        <v>100</v>
      </c>
      <c r="H101" s="13" t="s">
        <v>255</v>
      </c>
      <c r="I101" s="12">
        <f t="shared" si="0"/>
        <v>0</v>
      </c>
      <c r="J101" s="5">
        <v>8</v>
      </c>
      <c r="K101" s="12">
        <f t="shared" si="1"/>
        <v>0</v>
      </c>
      <c r="L101" s="15">
        <f t="shared" si="2"/>
        <v>0</v>
      </c>
      <c r="M101" s="15"/>
    </row>
    <row r="102" spans="2:13" s="1" customFormat="1" ht="19.7" customHeight="1" x14ac:dyDescent="0.2">
      <c r="B102" s="5">
        <v>53</v>
      </c>
      <c r="C102" s="6" t="s">
        <v>189</v>
      </c>
      <c r="D102" s="6" t="s">
        <v>143</v>
      </c>
      <c r="E102" s="7" t="s">
        <v>225</v>
      </c>
      <c r="F102" s="6" t="s">
        <v>64</v>
      </c>
      <c r="G102" s="8">
        <v>48</v>
      </c>
      <c r="H102" s="13" t="s">
        <v>255</v>
      </c>
      <c r="I102" s="12">
        <f t="shared" si="0"/>
        <v>0</v>
      </c>
      <c r="J102" s="5">
        <v>8</v>
      </c>
      <c r="K102" s="12">
        <f t="shared" si="1"/>
        <v>0</v>
      </c>
      <c r="L102" s="15">
        <f t="shared" si="2"/>
        <v>0</v>
      </c>
      <c r="M102" s="15"/>
    </row>
    <row r="103" spans="2:13" s="1" customFormat="1" ht="19.7" customHeight="1" x14ac:dyDescent="0.2">
      <c r="B103" s="5">
        <v>54</v>
      </c>
      <c r="C103" s="6" t="s">
        <v>77</v>
      </c>
      <c r="D103" s="6" t="s">
        <v>62</v>
      </c>
      <c r="E103" s="7" t="s">
        <v>63</v>
      </c>
      <c r="F103" s="6" t="s">
        <v>64</v>
      </c>
      <c r="G103" s="8">
        <v>160</v>
      </c>
      <c r="H103" s="13" t="s">
        <v>255</v>
      </c>
      <c r="I103" s="12">
        <f t="shared" si="0"/>
        <v>0</v>
      </c>
      <c r="J103" s="5">
        <v>8</v>
      </c>
      <c r="K103" s="12">
        <f t="shared" si="1"/>
        <v>0</v>
      </c>
      <c r="L103" s="15">
        <f t="shared" si="2"/>
        <v>0</v>
      </c>
      <c r="M103" s="15"/>
    </row>
    <row r="104" spans="2:13" s="1" customFormat="1" ht="19.7" customHeight="1" x14ac:dyDescent="0.2">
      <c r="B104" s="5">
        <v>55</v>
      </c>
      <c r="C104" s="6" t="s">
        <v>190</v>
      </c>
      <c r="D104" s="6" t="s">
        <v>65</v>
      </c>
      <c r="E104" s="7" t="s">
        <v>66</v>
      </c>
      <c r="F104" s="6" t="s">
        <v>64</v>
      </c>
      <c r="G104" s="8">
        <v>12</v>
      </c>
      <c r="H104" s="13" t="s">
        <v>255</v>
      </c>
      <c r="I104" s="12">
        <f t="shared" si="0"/>
        <v>0</v>
      </c>
      <c r="J104" s="5">
        <v>8</v>
      </c>
      <c r="K104" s="12">
        <f t="shared" si="1"/>
        <v>0</v>
      </c>
      <c r="L104" s="15">
        <f t="shared" si="2"/>
        <v>0</v>
      </c>
      <c r="M104" s="15"/>
    </row>
    <row r="105" spans="2:13" s="1" customFormat="1" ht="19.7" customHeight="1" x14ac:dyDescent="0.2">
      <c r="B105" s="5">
        <v>56</v>
      </c>
      <c r="C105" s="6" t="s">
        <v>191</v>
      </c>
      <c r="D105" s="6" t="s">
        <v>78</v>
      </c>
      <c r="E105" s="7" t="s">
        <v>79</v>
      </c>
      <c r="F105" s="6" t="s">
        <v>64</v>
      </c>
      <c r="G105" s="8">
        <v>1140</v>
      </c>
      <c r="H105" s="13" t="s">
        <v>255</v>
      </c>
      <c r="I105" s="12">
        <f t="shared" si="0"/>
        <v>0</v>
      </c>
      <c r="J105" s="5">
        <v>8</v>
      </c>
      <c r="K105" s="12">
        <f t="shared" si="1"/>
        <v>0</v>
      </c>
      <c r="L105" s="15">
        <f t="shared" si="2"/>
        <v>0</v>
      </c>
      <c r="M105" s="15"/>
    </row>
    <row r="106" spans="2:13" s="1" customFormat="1" ht="19.7" customHeight="1" x14ac:dyDescent="0.2">
      <c r="B106" s="5">
        <v>57</v>
      </c>
      <c r="C106" s="6" t="s">
        <v>192</v>
      </c>
      <c r="D106" s="6" t="s">
        <v>80</v>
      </c>
      <c r="E106" s="7" t="s">
        <v>81</v>
      </c>
      <c r="F106" s="6" t="s">
        <v>64</v>
      </c>
      <c r="G106" s="8">
        <v>760</v>
      </c>
      <c r="H106" s="13" t="s">
        <v>255</v>
      </c>
      <c r="I106" s="12">
        <f t="shared" si="0"/>
        <v>0</v>
      </c>
      <c r="J106" s="5">
        <v>8</v>
      </c>
      <c r="K106" s="12">
        <f t="shared" si="1"/>
        <v>0</v>
      </c>
      <c r="L106" s="15">
        <f t="shared" si="2"/>
        <v>0</v>
      </c>
      <c r="M106" s="15"/>
    </row>
    <row r="107" spans="2:13" s="1" customFormat="1" ht="19.7" customHeight="1" x14ac:dyDescent="0.2">
      <c r="B107" s="5">
        <v>58</v>
      </c>
      <c r="C107" s="6" t="s">
        <v>193</v>
      </c>
      <c r="D107" s="6" t="s">
        <v>82</v>
      </c>
      <c r="E107" s="7" t="s">
        <v>83</v>
      </c>
      <c r="F107" s="6" t="s">
        <v>17</v>
      </c>
      <c r="G107" s="8">
        <v>124</v>
      </c>
      <c r="H107" s="13" t="s">
        <v>255</v>
      </c>
      <c r="I107" s="12">
        <f t="shared" si="0"/>
        <v>0</v>
      </c>
      <c r="J107" s="5">
        <v>8</v>
      </c>
      <c r="K107" s="12">
        <f t="shared" si="1"/>
        <v>0</v>
      </c>
      <c r="L107" s="15">
        <f t="shared" si="2"/>
        <v>0</v>
      </c>
      <c r="M107" s="15"/>
    </row>
    <row r="108" spans="2:13" s="1" customFormat="1" ht="19.7" customHeight="1" x14ac:dyDescent="0.2">
      <c r="B108" s="5">
        <v>59</v>
      </c>
      <c r="C108" s="6" t="s">
        <v>249</v>
      </c>
      <c r="D108" s="6" t="s">
        <v>237</v>
      </c>
      <c r="E108" s="7" t="s">
        <v>243</v>
      </c>
      <c r="F108" s="6" t="s">
        <v>84</v>
      </c>
      <c r="G108" s="8">
        <v>4000</v>
      </c>
      <c r="H108" s="13" t="s">
        <v>255</v>
      </c>
      <c r="I108" s="12">
        <f t="shared" si="0"/>
        <v>0</v>
      </c>
      <c r="J108" s="5">
        <v>8</v>
      </c>
      <c r="K108" s="12">
        <f t="shared" si="1"/>
        <v>0</v>
      </c>
      <c r="L108" s="15">
        <f t="shared" si="2"/>
        <v>0</v>
      </c>
      <c r="M108" s="15"/>
    </row>
    <row r="109" spans="2:13" s="1" customFormat="1" ht="19.7" customHeight="1" x14ac:dyDescent="0.2">
      <c r="B109" s="5">
        <v>60</v>
      </c>
      <c r="C109" s="6" t="s">
        <v>250</v>
      </c>
      <c r="D109" s="6" t="s">
        <v>238</v>
      </c>
      <c r="E109" s="7" t="s">
        <v>244</v>
      </c>
      <c r="F109" s="6" t="s">
        <v>84</v>
      </c>
      <c r="G109" s="8">
        <v>400</v>
      </c>
      <c r="H109" s="13" t="s">
        <v>255</v>
      </c>
      <c r="I109" s="12">
        <f t="shared" si="0"/>
        <v>0</v>
      </c>
      <c r="J109" s="5">
        <v>8</v>
      </c>
      <c r="K109" s="12">
        <f t="shared" si="1"/>
        <v>0</v>
      </c>
      <c r="L109" s="15">
        <f t="shared" si="2"/>
        <v>0</v>
      </c>
      <c r="M109" s="15"/>
    </row>
    <row r="110" spans="2:13" s="1" customFormat="1" ht="19.7" customHeight="1" x14ac:dyDescent="0.2">
      <c r="B110" s="5">
        <v>61</v>
      </c>
      <c r="C110" s="6" t="s">
        <v>251</v>
      </c>
      <c r="D110" s="6" t="s">
        <v>239</v>
      </c>
      <c r="E110" s="7" t="s">
        <v>245</v>
      </c>
      <c r="F110" s="6" t="s">
        <v>84</v>
      </c>
      <c r="G110" s="8">
        <v>20</v>
      </c>
      <c r="H110" s="13" t="s">
        <v>255</v>
      </c>
      <c r="I110" s="12">
        <f t="shared" si="0"/>
        <v>0</v>
      </c>
      <c r="J110" s="5">
        <v>8</v>
      </c>
      <c r="K110" s="12">
        <f t="shared" si="1"/>
        <v>0</v>
      </c>
      <c r="L110" s="15">
        <f t="shared" si="2"/>
        <v>0</v>
      </c>
      <c r="M110" s="15"/>
    </row>
    <row r="111" spans="2:13" s="1" customFormat="1" ht="19.7" customHeight="1" x14ac:dyDescent="0.2">
      <c r="B111" s="5">
        <v>62</v>
      </c>
      <c r="C111" s="6" t="s">
        <v>252</v>
      </c>
      <c r="D111" s="6" t="s">
        <v>240</v>
      </c>
      <c r="E111" s="7" t="s">
        <v>246</v>
      </c>
      <c r="F111" s="6" t="s">
        <v>84</v>
      </c>
      <c r="G111" s="8">
        <v>12</v>
      </c>
      <c r="H111" s="13" t="s">
        <v>255</v>
      </c>
      <c r="I111" s="12">
        <f t="shared" si="0"/>
        <v>0</v>
      </c>
      <c r="J111" s="5">
        <v>8</v>
      </c>
      <c r="K111" s="12">
        <f t="shared" si="1"/>
        <v>0</v>
      </c>
      <c r="L111" s="15">
        <f t="shared" si="2"/>
        <v>0</v>
      </c>
      <c r="M111" s="15"/>
    </row>
    <row r="112" spans="2:13" s="1" customFormat="1" ht="19.7" customHeight="1" x14ac:dyDescent="0.2">
      <c r="B112" s="5">
        <v>63</v>
      </c>
      <c r="C112" s="6" t="s">
        <v>253</v>
      </c>
      <c r="D112" s="6" t="s">
        <v>241</v>
      </c>
      <c r="E112" s="7" t="s">
        <v>247</v>
      </c>
      <c r="F112" s="6" t="s">
        <v>84</v>
      </c>
      <c r="G112" s="8">
        <v>20</v>
      </c>
      <c r="H112" s="13" t="s">
        <v>255</v>
      </c>
      <c r="I112" s="12">
        <f t="shared" si="0"/>
        <v>0</v>
      </c>
      <c r="J112" s="5">
        <v>8</v>
      </c>
      <c r="K112" s="12">
        <f t="shared" si="1"/>
        <v>0</v>
      </c>
      <c r="L112" s="15">
        <f t="shared" si="2"/>
        <v>0</v>
      </c>
      <c r="M112" s="15"/>
    </row>
    <row r="113" spans="2:13" s="1" customFormat="1" ht="19.7" customHeight="1" x14ac:dyDescent="0.2">
      <c r="B113" s="5">
        <v>64</v>
      </c>
      <c r="C113" s="6" t="s">
        <v>254</v>
      </c>
      <c r="D113" s="6" t="s">
        <v>242</v>
      </c>
      <c r="E113" s="7" t="s">
        <v>248</v>
      </c>
      <c r="F113" s="6" t="s">
        <v>84</v>
      </c>
      <c r="G113" s="8">
        <v>20</v>
      </c>
      <c r="H113" s="13" t="s">
        <v>255</v>
      </c>
      <c r="I113" s="12">
        <f t="shared" si="0"/>
        <v>0</v>
      </c>
      <c r="J113" s="5">
        <v>8</v>
      </c>
      <c r="K113" s="12">
        <f t="shared" si="1"/>
        <v>0</v>
      </c>
      <c r="L113" s="15">
        <f t="shared" si="2"/>
        <v>0</v>
      </c>
      <c r="M113" s="15"/>
    </row>
    <row r="114" spans="2:13" s="1" customFormat="1" ht="19.7" customHeight="1" x14ac:dyDescent="0.2">
      <c r="B114" s="5">
        <v>65</v>
      </c>
      <c r="C114" s="6" t="s">
        <v>194</v>
      </c>
      <c r="D114" s="6" t="s">
        <v>85</v>
      </c>
      <c r="E114" s="7" t="s">
        <v>226</v>
      </c>
      <c r="F114" s="6" t="s">
        <v>76</v>
      </c>
      <c r="G114" s="8">
        <v>3200</v>
      </c>
      <c r="H114" s="13" t="s">
        <v>255</v>
      </c>
      <c r="I114" s="12">
        <f t="shared" si="0"/>
        <v>0</v>
      </c>
      <c r="J114" s="5">
        <v>8</v>
      </c>
      <c r="K114" s="12">
        <f t="shared" si="1"/>
        <v>0</v>
      </c>
      <c r="L114" s="15">
        <f t="shared" si="2"/>
        <v>0</v>
      </c>
      <c r="M114" s="15"/>
    </row>
    <row r="115" spans="2:13" s="1" customFormat="1" ht="19.7" customHeight="1" x14ac:dyDescent="0.2">
      <c r="B115" s="5">
        <v>66</v>
      </c>
      <c r="C115" s="6" t="s">
        <v>195</v>
      </c>
      <c r="D115" s="6" t="s">
        <v>88</v>
      </c>
      <c r="E115" s="7" t="s">
        <v>226</v>
      </c>
      <c r="F115" s="6" t="s">
        <v>76</v>
      </c>
      <c r="G115" s="8">
        <v>1600</v>
      </c>
      <c r="H115" s="13" t="s">
        <v>255</v>
      </c>
      <c r="I115" s="12">
        <f t="shared" si="0"/>
        <v>0</v>
      </c>
      <c r="J115" s="5">
        <v>23</v>
      </c>
      <c r="K115" s="12">
        <f t="shared" si="1"/>
        <v>0</v>
      </c>
      <c r="L115" s="15">
        <f t="shared" si="2"/>
        <v>0</v>
      </c>
      <c r="M115" s="15"/>
    </row>
    <row r="116" spans="2:13" s="1" customFormat="1" ht="19.7" customHeight="1" x14ac:dyDescent="0.2">
      <c r="B116" s="5">
        <v>67</v>
      </c>
      <c r="C116" s="6" t="s">
        <v>196</v>
      </c>
      <c r="D116" s="6" t="s">
        <v>86</v>
      </c>
      <c r="E116" s="7" t="s">
        <v>87</v>
      </c>
      <c r="F116" s="6" t="s">
        <v>76</v>
      </c>
      <c r="G116" s="8">
        <v>580</v>
      </c>
      <c r="H116" s="13" t="s">
        <v>255</v>
      </c>
      <c r="I116" s="12">
        <f t="shared" si="0"/>
        <v>0</v>
      </c>
      <c r="J116" s="5">
        <v>8</v>
      </c>
      <c r="K116" s="12">
        <f t="shared" si="1"/>
        <v>0</v>
      </c>
      <c r="L116" s="15">
        <f t="shared" si="2"/>
        <v>0</v>
      </c>
      <c r="M116" s="15"/>
    </row>
    <row r="117" spans="2:13" s="1" customFormat="1" ht="19.7" customHeight="1" x14ac:dyDescent="0.2">
      <c r="B117" s="5">
        <v>68</v>
      </c>
      <c r="C117" s="6" t="s">
        <v>197</v>
      </c>
      <c r="D117" s="6" t="s">
        <v>144</v>
      </c>
      <c r="E117" s="7" t="s">
        <v>227</v>
      </c>
      <c r="F117" s="6" t="s">
        <v>76</v>
      </c>
      <c r="G117" s="8">
        <v>200</v>
      </c>
      <c r="H117" s="13" t="s">
        <v>255</v>
      </c>
      <c r="I117" s="12">
        <f t="shared" si="0"/>
        <v>0</v>
      </c>
      <c r="J117" s="5">
        <v>8</v>
      </c>
      <c r="K117" s="12">
        <f t="shared" si="1"/>
        <v>0</v>
      </c>
      <c r="L117" s="15">
        <f t="shared" si="2"/>
        <v>0</v>
      </c>
      <c r="M117" s="15"/>
    </row>
    <row r="118" spans="2:13" s="1" customFormat="1" ht="19.7" customHeight="1" x14ac:dyDescent="0.2">
      <c r="B118" s="5">
        <v>69</v>
      </c>
      <c r="C118" s="6" t="s">
        <v>198</v>
      </c>
      <c r="D118" s="6" t="s">
        <v>145</v>
      </c>
      <c r="E118" s="7" t="s">
        <v>227</v>
      </c>
      <c r="F118" s="6" t="s">
        <v>76</v>
      </c>
      <c r="G118" s="8">
        <v>200</v>
      </c>
      <c r="H118" s="13" t="s">
        <v>255</v>
      </c>
      <c r="I118" s="12">
        <f t="shared" si="0"/>
        <v>0</v>
      </c>
      <c r="J118" s="5">
        <v>23</v>
      </c>
      <c r="K118" s="12">
        <f t="shared" si="1"/>
        <v>0</v>
      </c>
      <c r="L118" s="15">
        <f t="shared" si="2"/>
        <v>0</v>
      </c>
      <c r="M118" s="15"/>
    </row>
    <row r="119" spans="2:13" s="1" customFormat="1" ht="19.7" customHeight="1" x14ac:dyDescent="0.2">
      <c r="B119" s="5">
        <v>70</v>
      </c>
      <c r="C119" s="6" t="s">
        <v>199</v>
      </c>
      <c r="D119" s="6" t="s">
        <v>146</v>
      </c>
      <c r="E119" s="7" t="s">
        <v>228</v>
      </c>
      <c r="F119" s="6" t="s">
        <v>76</v>
      </c>
      <c r="G119" s="8">
        <v>40</v>
      </c>
      <c r="H119" s="13" t="s">
        <v>255</v>
      </c>
      <c r="I119" s="12">
        <f t="shared" si="0"/>
        <v>0</v>
      </c>
      <c r="J119" s="5">
        <v>8</v>
      </c>
      <c r="K119" s="12">
        <f t="shared" si="1"/>
        <v>0</v>
      </c>
      <c r="L119" s="15">
        <f t="shared" si="2"/>
        <v>0</v>
      </c>
      <c r="M119" s="15"/>
    </row>
    <row r="120" spans="2:13" s="1" customFormat="1" ht="19.7" customHeight="1" x14ac:dyDescent="0.2">
      <c r="B120" s="5">
        <v>71</v>
      </c>
      <c r="C120" s="6" t="s">
        <v>200</v>
      </c>
      <c r="D120" s="6" t="s">
        <v>147</v>
      </c>
      <c r="E120" s="7" t="s">
        <v>229</v>
      </c>
      <c r="F120" s="6" t="s">
        <v>76</v>
      </c>
      <c r="G120" s="8">
        <v>40</v>
      </c>
      <c r="H120" s="13" t="s">
        <v>255</v>
      </c>
      <c r="I120" s="12">
        <f t="shared" si="0"/>
        <v>0</v>
      </c>
      <c r="J120" s="5">
        <v>8</v>
      </c>
      <c r="K120" s="12">
        <f t="shared" si="1"/>
        <v>0</v>
      </c>
      <c r="L120" s="15">
        <f t="shared" si="2"/>
        <v>0</v>
      </c>
      <c r="M120" s="15"/>
    </row>
    <row r="121" spans="2:13" s="1" customFormat="1" ht="19.7" customHeight="1" x14ac:dyDescent="0.2">
      <c r="B121" s="5">
        <v>72</v>
      </c>
      <c r="C121" s="6" t="s">
        <v>201</v>
      </c>
      <c r="D121" s="6" t="s">
        <v>148</v>
      </c>
      <c r="E121" s="7" t="s">
        <v>230</v>
      </c>
      <c r="F121" s="6" t="s">
        <v>76</v>
      </c>
      <c r="G121" s="8">
        <v>16</v>
      </c>
      <c r="H121" s="13" t="s">
        <v>255</v>
      </c>
      <c r="I121" s="12">
        <f t="shared" si="0"/>
        <v>0</v>
      </c>
      <c r="J121" s="5">
        <v>8</v>
      </c>
      <c r="K121" s="12">
        <f t="shared" si="1"/>
        <v>0</v>
      </c>
      <c r="L121" s="15">
        <f t="shared" si="2"/>
        <v>0</v>
      </c>
      <c r="M121" s="15"/>
    </row>
    <row r="122" spans="2:13" s="1" customFormat="1" ht="19.7" customHeight="1" x14ac:dyDescent="0.2">
      <c r="B122" s="5">
        <v>73</v>
      </c>
      <c r="C122" s="6" t="s">
        <v>202</v>
      </c>
      <c r="D122" s="6" t="s">
        <v>89</v>
      </c>
      <c r="E122" s="7" t="s">
        <v>231</v>
      </c>
      <c r="F122" s="6" t="s">
        <v>76</v>
      </c>
      <c r="G122" s="8">
        <v>1750</v>
      </c>
      <c r="H122" s="13" t="s">
        <v>255</v>
      </c>
      <c r="I122" s="12">
        <f t="shared" si="0"/>
        <v>0</v>
      </c>
      <c r="J122" s="5">
        <v>8</v>
      </c>
      <c r="K122" s="12">
        <f t="shared" si="1"/>
        <v>0</v>
      </c>
      <c r="L122" s="15">
        <f t="shared" si="2"/>
        <v>0</v>
      </c>
      <c r="M122" s="15"/>
    </row>
    <row r="123" spans="2:13" s="1" customFormat="1" ht="19.7" customHeight="1" x14ac:dyDescent="0.2">
      <c r="B123" s="5">
        <v>74</v>
      </c>
      <c r="C123" s="6" t="s">
        <v>203</v>
      </c>
      <c r="D123" s="6" t="s">
        <v>149</v>
      </c>
      <c r="E123" s="7" t="s">
        <v>231</v>
      </c>
      <c r="F123" s="6" t="s">
        <v>76</v>
      </c>
      <c r="G123" s="8">
        <v>2000</v>
      </c>
      <c r="H123" s="13" t="s">
        <v>255</v>
      </c>
      <c r="I123" s="12">
        <f t="shared" si="0"/>
        <v>0</v>
      </c>
      <c r="J123" s="5">
        <v>23</v>
      </c>
      <c r="K123" s="12">
        <f t="shared" si="1"/>
        <v>0</v>
      </c>
      <c r="L123" s="15">
        <f t="shared" si="2"/>
        <v>0</v>
      </c>
      <c r="M123" s="15"/>
    </row>
    <row r="124" spans="2:13" s="1" customFormat="1" ht="19.7" customHeight="1" x14ac:dyDescent="0.2">
      <c r="B124" s="5">
        <v>75</v>
      </c>
      <c r="C124" s="6" t="s">
        <v>204</v>
      </c>
      <c r="D124" s="6" t="s">
        <v>150</v>
      </c>
      <c r="E124" s="7" t="s">
        <v>232</v>
      </c>
      <c r="F124" s="6" t="s">
        <v>76</v>
      </c>
      <c r="G124" s="8">
        <v>40</v>
      </c>
      <c r="H124" s="13" t="s">
        <v>255</v>
      </c>
      <c r="I124" s="12">
        <f t="shared" ref="I124" si="3">ROUND(G124*H124,2)</f>
        <v>0</v>
      </c>
      <c r="J124" s="5">
        <v>8</v>
      </c>
      <c r="K124" s="12">
        <f t="shared" ref="K124" si="4">ROUND(I124*J124/100,2)</f>
        <v>0</v>
      </c>
      <c r="L124" s="15">
        <f t="shared" ref="L124" si="5">ROUND(I124+K124,2)</f>
        <v>0</v>
      </c>
      <c r="M124" s="15"/>
    </row>
    <row r="125" spans="2:13" s="1" customFormat="1" ht="55.9" customHeight="1" x14ac:dyDescent="0.2"/>
    <row r="126" spans="2:13" s="1" customFormat="1" ht="21.4" customHeight="1" x14ac:dyDescent="0.2">
      <c r="B126" s="24" t="s">
        <v>90</v>
      </c>
      <c r="C126" s="24"/>
      <c r="D126" s="24"/>
      <c r="E126" s="24"/>
      <c r="F126" s="16">
        <f>SUM(I32,I37,I38,I43,I44,I49,I50,I55,I56,I59:I124)</f>
        <v>0</v>
      </c>
      <c r="G126" s="17"/>
      <c r="H126" s="17"/>
      <c r="I126" s="17"/>
      <c r="J126" s="17"/>
      <c r="K126" s="17"/>
      <c r="L126" s="17"/>
      <c r="M126" s="17"/>
    </row>
    <row r="127" spans="2:13" s="1" customFormat="1" ht="21.4" customHeight="1" x14ac:dyDescent="0.2">
      <c r="B127" s="24" t="s">
        <v>91</v>
      </c>
      <c r="C127" s="24"/>
      <c r="D127" s="24"/>
      <c r="E127" s="24"/>
      <c r="F127" s="34">
        <f>SUM(L32,L37,L38,L43,L44,L49,L50,L55,L56,L59:M124)</f>
        <v>0</v>
      </c>
      <c r="G127" s="34"/>
      <c r="H127" s="34"/>
      <c r="I127" s="34"/>
      <c r="J127" s="34"/>
      <c r="K127" s="34"/>
      <c r="L127" s="34"/>
      <c r="M127" s="34"/>
    </row>
    <row r="128" spans="2:13" s="1" customFormat="1" ht="11.1" customHeight="1" x14ac:dyDescent="0.2"/>
    <row r="129" spans="2:14" s="1" customFormat="1" ht="61.35" customHeight="1" x14ac:dyDescent="0.2">
      <c r="B129" s="18" t="s">
        <v>111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s="1" customFormat="1" ht="2.65" customHeight="1" x14ac:dyDescent="0.2"/>
    <row r="131" spans="2:14" s="1" customFormat="1" ht="87" customHeight="1" x14ac:dyDescent="0.2">
      <c r="B131" s="18" t="s">
        <v>112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 s="1" customFormat="1" ht="15" customHeight="1" x14ac:dyDescent="0.2"/>
    <row r="133" spans="2:14" s="1" customFormat="1" ht="124.5" customHeight="1" x14ac:dyDescent="0.2">
      <c r="B133" s="18" t="s">
        <v>113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s="1" customFormat="1" ht="15" customHeight="1" x14ac:dyDescent="0.2"/>
    <row r="135" spans="2:14" s="1" customFormat="1" ht="37.9" customHeight="1" x14ac:dyDescent="0.2">
      <c r="B135" s="23" t="s">
        <v>105</v>
      </c>
      <c r="C135" s="23"/>
      <c r="D135" s="23"/>
      <c r="E135" s="23"/>
      <c r="F135" s="35" t="s">
        <v>106</v>
      </c>
      <c r="G135" s="35"/>
      <c r="H135" s="35"/>
      <c r="I135" s="35"/>
      <c r="J135" s="35"/>
      <c r="K135" s="35"/>
      <c r="L135" s="35"/>
    </row>
    <row r="136" spans="2:14" s="1" customFormat="1" ht="28.7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2:14" s="1" customFormat="1" ht="28.7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2:14" s="1" customFormat="1" ht="28.7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2:14" s="1" customFormat="1" ht="28.7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2:14" s="1" customFormat="1" ht="2.65" customHeight="1" x14ac:dyDescent="0.2"/>
    <row r="141" spans="2:14" s="1" customFormat="1" ht="181.5" customHeight="1" x14ac:dyDescent="0.2">
      <c r="B141" s="18" t="s">
        <v>114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s="1" customFormat="1" ht="2.65" customHeight="1" x14ac:dyDescent="0.2"/>
    <row r="143" spans="2:14" s="1" customFormat="1" ht="33.6" customHeight="1" x14ac:dyDescent="0.2">
      <c r="B143" s="20" t="s">
        <v>115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2:14" s="1" customFormat="1" ht="2.65" customHeight="1" x14ac:dyDescent="0.2"/>
    <row r="145" spans="2:14" s="1" customFormat="1" ht="37.9" customHeight="1" x14ac:dyDescent="0.2">
      <c r="B145" s="23" t="s">
        <v>107</v>
      </c>
      <c r="C145" s="23"/>
      <c r="D145" s="23"/>
      <c r="E145" s="23"/>
      <c r="F145" s="22" t="s">
        <v>108</v>
      </c>
      <c r="G145" s="22"/>
      <c r="H145" s="22"/>
      <c r="I145" s="22"/>
      <c r="J145" s="22"/>
      <c r="K145" s="22"/>
      <c r="L145" s="22"/>
    </row>
    <row r="146" spans="2:14" s="1" customFormat="1" ht="28.7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</row>
    <row r="147" spans="2:14" s="1" customFormat="1" ht="28.7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</row>
    <row r="148" spans="2:14" s="1" customFormat="1" ht="28.7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</row>
    <row r="149" spans="2:14" s="1" customFormat="1" ht="28.7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</row>
    <row r="150" spans="2:14" s="1" customFormat="1" ht="2.65" customHeight="1" x14ac:dyDescent="0.2"/>
    <row r="151" spans="2:14" s="1" customFormat="1" ht="130.69999999999999" customHeight="1" x14ac:dyDescent="0.2">
      <c r="B151" s="18" t="s">
        <v>116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s="1" customFormat="1" ht="2.65" customHeight="1" x14ac:dyDescent="0.2"/>
    <row r="153" spans="2:14" s="1" customFormat="1" ht="61.5" customHeight="1" x14ac:dyDescent="0.2">
      <c r="B153" s="18" t="s">
        <v>117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s="1" customFormat="1" ht="2.65" customHeight="1" x14ac:dyDescent="0.2"/>
    <row r="155" spans="2:14" s="1" customFormat="1" ht="47.45" customHeight="1" x14ac:dyDescent="0.2">
      <c r="B155" s="18" t="s">
        <v>118</v>
      </c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s="1" customFormat="1" ht="2.65" customHeight="1" x14ac:dyDescent="0.2"/>
    <row r="157" spans="2:14" s="1" customFormat="1" ht="33.6" customHeight="1" x14ac:dyDescent="0.2">
      <c r="B157" s="18" t="s">
        <v>119</v>
      </c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s="1" customFormat="1" ht="2.65" customHeight="1" x14ac:dyDescent="0.2"/>
    <row r="159" spans="2:14" s="1" customFormat="1" ht="116.85" customHeight="1" x14ac:dyDescent="0.2">
      <c r="B159" s="18" t="s">
        <v>120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s="1" customFormat="1" ht="2.65" customHeight="1" x14ac:dyDescent="0.2"/>
    <row r="161" spans="2:14" s="1" customFormat="1" ht="88.5" customHeight="1" x14ac:dyDescent="0.2">
      <c r="B161" s="18" t="s">
        <v>121</v>
      </c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s="1" customFormat="1" ht="86.85" customHeight="1" x14ac:dyDescent="0.2"/>
    <row r="163" spans="2:14" s="1" customFormat="1" ht="17.649999999999999" customHeight="1" x14ac:dyDescent="0.2">
      <c r="I163" s="31" t="s">
        <v>104</v>
      </c>
      <c r="J163" s="31"/>
    </row>
    <row r="164" spans="2:14" s="1" customFormat="1" ht="145.15" customHeight="1" x14ac:dyDescent="0.2"/>
    <row r="165" spans="2:14" s="1" customFormat="1" ht="81.599999999999994" customHeight="1" x14ac:dyDescent="0.2">
      <c r="B165" s="19" t="s">
        <v>122</v>
      </c>
      <c r="C165" s="19"/>
      <c r="D165" s="19"/>
      <c r="E165" s="19"/>
      <c r="F165" s="19"/>
      <c r="G165" s="19"/>
      <c r="H165" s="19"/>
      <c r="I165" s="19"/>
      <c r="J165" s="19"/>
    </row>
    <row r="166" spans="2:14" s="1" customFormat="1" ht="28.7" customHeight="1" x14ac:dyDescent="0.2"/>
  </sheetData>
  <sheetProtection sheet="1" objects="1" scenarios="1"/>
  <mergeCells count="133">
    <mergeCell ref="F2:H2"/>
    <mergeCell ref="I163:J163"/>
    <mergeCell ref="I2:O2"/>
    <mergeCell ref="L31:M31"/>
    <mergeCell ref="L32:M32"/>
    <mergeCell ref="L36:M36"/>
    <mergeCell ref="L38:M38"/>
    <mergeCell ref="L42:M42"/>
    <mergeCell ref="L44:M44"/>
    <mergeCell ref="L48:M48"/>
    <mergeCell ref="L50:M50"/>
    <mergeCell ref="L54:M54"/>
    <mergeCell ref="L56:M56"/>
    <mergeCell ref="L58:M58"/>
    <mergeCell ref="L59:M59"/>
    <mergeCell ref="L60:M60"/>
    <mergeCell ref="L61:M61"/>
    <mergeCell ref="F127:M127"/>
    <mergeCell ref="F135:L135"/>
    <mergeCell ref="L62:M62"/>
    <mergeCell ref="L43:M43"/>
    <mergeCell ref="L37:M37"/>
    <mergeCell ref="L49:M49"/>
    <mergeCell ref="L55:M55"/>
    <mergeCell ref="B4:D4"/>
    <mergeCell ref="B46:K46"/>
    <mergeCell ref="B52:K52"/>
    <mergeCell ref="B6:D6"/>
    <mergeCell ref="B8:D8"/>
    <mergeCell ref="E14:G14"/>
    <mergeCell ref="B10:D11"/>
    <mergeCell ref="L96:M96"/>
    <mergeCell ref="L97:M97"/>
    <mergeCell ref="G11:N12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63:M63"/>
    <mergeCell ref="L64:M64"/>
    <mergeCell ref="L65:M65"/>
    <mergeCell ref="L66:M66"/>
    <mergeCell ref="L81:M81"/>
    <mergeCell ref="L82:M82"/>
    <mergeCell ref="L83:M83"/>
    <mergeCell ref="L99:M99"/>
    <mergeCell ref="B151:N151"/>
    <mergeCell ref="L120:M120"/>
    <mergeCell ref="L121:M121"/>
    <mergeCell ref="L122:M122"/>
    <mergeCell ref="L123:M123"/>
    <mergeCell ref="L124:M124"/>
    <mergeCell ref="L84:M84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B153:N153"/>
    <mergeCell ref="B155:N155"/>
    <mergeCell ref="B148:E148"/>
    <mergeCell ref="B149:E149"/>
    <mergeCell ref="F149:L149"/>
    <mergeCell ref="B126:E126"/>
    <mergeCell ref="B127:E127"/>
    <mergeCell ref="B129:N129"/>
    <mergeCell ref="B131:N131"/>
    <mergeCell ref="B133:N133"/>
    <mergeCell ref="B135:E135"/>
    <mergeCell ref="B136:E136"/>
    <mergeCell ref="B137:E137"/>
    <mergeCell ref="B147:E147"/>
    <mergeCell ref="B157:N157"/>
    <mergeCell ref="B159:N159"/>
    <mergeCell ref="B161:N161"/>
    <mergeCell ref="B165:J165"/>
    <mergeCell ref="B24:L24"/>
    <mergeCell ref="B26:L26"/>
    <mergeCell ref="B29:K29"/>
    <mergeCell ref="B34:K34"/>
    <mergeCell ref="B40:K40"/>
    <mergeCell ref="F136:L136"/>
    <mergeCell ref="F137:L137"/>
    <mergeCell ref="F138:L138"/>
    <mergeCell ref="F139:L139"/>
    <mergeCell ref="F145:L145"/>
    <mergeCell ref="F146:L146"/>
    <mergeCell ref="F147:L147"/>
    <mergeCell ref="F148:L148"/>
    <mergeCell ref="B138:E138"/>
    <mergeCell ref="B139:E139"/>
    <mergeCell ref="B141:N141"/>
    <mergeCell ref="B143:N143"/>
    <mergeCell ref="B145:E145"/>
    <mergeCell ref="B146:E146"/>
    <mergeCell ref="L85:M85"/>
    <mergeCell ref="L95:M95"/>
    <mergeCell ref="F126:M126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98:M98"/>
  </mergeCells>
  <phoneticPr fontId="12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Artur Ślepaczuk</cp:lastModifiedBy>
  <cp:lastPrinted>2023-02-08T10:12:04Z</cp:lastPrinted>
  <dcterms:created xsi:type="dcterms:W3CDTF">2023-02-07T13:49:46Z</dcterms:created>
  <dcterms:modified xsi:type="dcterms:W3CDTF">2024-11-04T08:54:19Z</dcterms:modified>
</cp:coreProperties>
</file>