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Lesy SR - zaloha\VO 2022 - NakupChemikalii_DNS\NakupChemikalii - Vyzva 15-2024\"/>
    </mc:Choice>
  </mc:AlternateContent>
  <xr:revisionPtr revIDLastSave="0" documentId="8_{8A7CE4BF-1FDD-43FA-8A29-46D06A05B5D6}" xr6:coauthVersionLast="47" xr6:coauthVersionMax="47" xr10:uidLastSave="{00000000-0000-0000-0000-000000000000}"/>
  <bookViews>
    <workbookView xWindow="-108" yWindow="-108" windowWidth="23256" windowHeight="12576" tabRatio="887" xr2:uid="{00000000-000D-0000-FFFF-FFFF00000000}"/>
  </bookViews>
  <sheets>
    <sheet name="SUMÁR" sheetId="140" r:id="rId1"/>
    <sheet name="61 Lúštiareň" sheetId="142" r:id="rId2"/>
    <sheet name="62 Jochy" sheetId="138" r:id="rId3"/>
    <sheet name="63 Š_Humence" sheetId="145" r:id="rId4"/>
    <sheet name="64 Trstice" sheetId="144" r:id="rId5"/>
    <sheet name="65 Hladomer" sheetId="141" r:id="rId6"/>
    <sheet name="66 Oravská Priehrada" sheetId="143" r:id="rId7"/>
    <sheet name="67 Drakšiar" sheetId="136" r:id="rId8"/>
    <sheet name="69_Brod" sheetId="139" r:id="rId9"/>
    <sheet name="71 Čermošná" sheetId="137" r:id="rId10"/>
    <sheet name="72 Šariš" sheetId="147" r:id="rId11"/>
    <sheet name="73 SGOD" sheetId="146" r:id="rId12"/>
  </sheets>
  <definedNames>
    <definedName name="_xlnm._FilterDatabase" localSheetId="0" hidden="1">SUMÁR!$A$2:$T$100</definedName>
    <definedName name="_xlnm.Print_Area" localSheetId="7">'67 Drakšiar'!$A$1:$I$102</definedName>
    <definedName name="_xlnm.Print_Area" localSheetId="0">SUMÁR!$A$1:$U$108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40" l="1"/>
  <c r="R4" i="140" s="1"/>
  <c r="S4" i="140" s="1"/>
  <c r="T4" i="140" s="1"/>
  <c r="R5" i="140"/>
  <c r="S5" i="140"/>
  <c r="T5" i="140" s="1"/>
  <c r="R6" i="140"/>
  <c r="S6" i="140"/>
  <c r="T6" i="140" s="1"/>
  <c r="R7" i="140"/>
  <c r="R8" i="140"/>
  <c r="T8" i="140" s="1"/>
  <c r="S8" i="140"/>
  <c r="R9" i="140"/>
  <c r="S9" i="140"/>
  <c r="T9" i="140"/>
  <c r="R10" i="140"/>
  <c r="S10" i="140" s="1"/>
  <c r="R11" i="140"/>
  <c r="S11" i="140" s="1"/>
  <c r="R12" i="140"/>
  <c r="S12" i="140"/>
  <c r="T12" i="140" s="1"/>
  <c r="R13" i="140"/>
  <c r="S13" i="140" s="1"/>
  <c r="T13" i="140" s="1"/>
  <c r="R14" i="140"/>
  <c r="S14" i="140" s="1"/>
  <c r="T14" i="140" s="1"/>
  <c r="R15" i="140"/>
  <c r="R16" i="140"/>
  <c r="S16" i="140"/>
  <c r="T16" i="140" s="1"/>
  <c r="R17" i="140"/>
  <c r="S17" i="140"/>
  <c r="T17" i="140"/>
  <c r="R19" i="140"/>
  <c r="S19" i="140" s="1"/>
  <c r="R20" i="140"/>
  <c r="S20" i="140"/>
  <c r="T20" i="140" s="1"/>
  <c r="R21" i="140"/>
  <c r="S21" i="140" s="1"/>
  <c r="T21" i="140" s="1"/>
  <c r="R22" i="140"/>
  <c r="S22" i="140" s="1"/>
  <c r="T22" i="140" s="1"/>
  <c r="R23" i="140"/>
  <c r="R24" i="140"/>
  <c r="S24" i="140"/>
  <c r="T24" i="140" s="1"/>
  <c r="R25" i="140"/>
  <c r="S25" i="140"/>
  <c r="T25" i="140"/>
  <c r="R26" i="140"/>
  <c r="S26" i="140" s="1"/>
  <c r="R27" i="140"/>
  <c r="S27" i="140" s="1"/>
  <c r="R28" i="140"/>
  <c r="S28" i="140"/>
  <c r="T28" i="140" s="1"/>
  <c r="R29" i="140"/>
  <c r="S29" i="140" s="1"/>
  <c r="T29" i="140" s="1"/>
  <c r="R30" i="140"/>
  <c r="S30" i="140" s="1"/>
  <c r="T30" i="140" s="1"/>
  <c r="R31" i="140"/>
  <c r="R32" i="140"/>
  <c r="S32" i="140"/>
  <c r="T32" i="140" s="1"/>
  <c r="R34" i="140"/>
  <c r="S34" i="140" s="1"/>
  <c r="R35" i="140"/>
  <c r="S35" i="140" s="1"/>
  <c r="R36" i="140"/>
  <c r="S36" i="140"/>
  <c r="T36" i="140" s="1"/>
  <c r="R37" i="140"/>
  <c r="S37" i="140" s="1"/>
  <c r="T37" i="140" s="1"/>
  <c r="R38" i="140"/>
  <c r="S38" i="140" s="1"/>
  <c r="T38" i="140" s="1"/>
  <c r="R39" i="140"/>
  <c r="R40" i="140"/>
  <c r="S40" i="140"/>
  <c r="T40" i="140" s="1"/>
  <c r="R41" i="140"/>
  <c r="S41" i="140"/>
  <c r="T41" i="140"/>
  <c r="R42" i="140"/>
  <c r="S42" i="140" s="1"/>
  <c r="R43" i="140"/>
  <c r="S43" i="140" s="1"/>
  <c r="R44" i="140"/>
  <c r="S44" i="140"/>
  <c r="T44" i="140" s="1"/>
  <c r="R45" i="140"/>
  <c r="S45" i="140" s="1"/>
  <c r="T45" i="140" s="1"/>
  <c r="R46" i="140"/>
  <c r="S46" i="140" s="1"/>
  <c r="T46" i="140" s="1"/>
  <c r="R47" i="140"/>
  <c r="R48" i="140"/>
  <c r="S48" i="140"/>
  <c r="T48" i="140" s="1"/>
  <c r="R49" i="140"/>
  <c r="S49" i="140"/>
  <c r="T49" i="140"/>
  <c r="R53" i="140"/>
  <c r="S53" i="140" s="1"/>
  <c r="T53" i="140" s="1"/>
  <c r="R54" i="140"/>
  <c r="S54" i="140" s="1"/>
  <c r="T54" i="140" s="1"/>
  <c r="R55" i="140"/>
  <c r="R56" i="140"/>
  <c r="S56" i="140"/>
  <c r="T56" i="140" s="1"/>
  <c r="R57" i="140"/>
  <c r="S57" i="140"/>
  <c r="T57" i="140"/>
  <c r="R58" i="140"/>
  <c r="S58" i="140" s="1"/>
  <c r="R59" i="140"/>
  <c r="S59" i="140" s="1"/>
  <c r="R60" i="140"/>
  <c r="S60" i="140"/>
  <c r="T60" i="140" s="1"/>
  <c r="R61" i="140"/>
  <c r="S61" i="140" s="1"/>
  <c r="T61" i="140" s="1"/>
  <c r="R62" i="140"/>
  <c r="S62" i="140" s="1"/>
  <c r="T62" i="140" s="1"/>
  <c r="R63" i="140"/>
  <c r="R65" i="140"/>
  <c r="S65" i="140"/>
  <c r="T65" i="140"/>
  <c r="R66" i="140"/>
  <c r="S66" i="140" s="1"/>
  <c r="R68" i="140"/>
  <c r="S68" i="140"/>
  <c r="T68" i="140" s="1"/>
  <c r="R69" i="140"/>
  <c r="S69" i="140" s="1"/>
  <c r="T69" i="140" s="1"/>
  <c r="R70" i="140"/>
  <c r="S70" i="140" s="1"/>
  <c r="T70" i="140" s="1"/>
  <c r="R71" i="140"/>
  <c r="R72" i="140"/>
  <c r="S72" i="140"/>
  <c r="T72" i="140" s="1"/>
  <c r="R73" i="140"/>
  <c r="S73" i="140"/>
  <c r="T73" i="140"/>
  <c r="R74" i="140"/>
  <c r="S74" i="140" s="1"/>
  <c r="R75" i="140"/>
  <c r="S75" i="140" s="1"/>
  <c r="R76" i="140"/>
  <c r="S76" i="140"/>
  <c r="T76" i="140" s="1"/>
  <c r="R77" i="140"/>
  <c r="S77" i="140" s="1"/>
  <c r="T77" i="140" s="1"/>
  <c r="R78" i="140"/>
  <c r="S78" i="140" s="1"/>
  <c r="T78" i="140" s="1"/>
  <c r="R79" i="140"/>
  <c r="R80" i="140"/>
  <c r="S80" i="140"/>
  <c r="T80" i="140" s="1"/>
  <c r="R81" i="140"/>
  <c r="S81" i="140"/>
  <c r="T81" i="140"/>
  <c r="R82" i="140"/>
  <c r="S82" i="140" s="1"/>
  <c r="R83" i="140"/>
  <c r="S83" i="140" s="1"/>
  <c r="R84" i="140"/>
  <c r="S84" i="140"/>
  <c r="T84" i="140" s="1"/>
  <c r="R85" i="140"/>
  <c r="S85" i="140" s="1"/>
  <c r="T85" i="140" s="1"/>
  <c r="R86" i="140"/>
  <c r="S86" i="140" s="1"/>
  <c r="T86" i="140" s="1"/>
  <c r="R87" i="140"/>
  <c r="R88" i="140"/>
  <c r="S88" i="140"/>
  <c r="T88" i="140" s="1"/>
  <c r="R89" i="140"/>
  <c r="S89" i="140"/>
  <c r="T89" i="140"/>
  <c r="R90" i="140"/>
  <c r="S90" i="140" s="1"/>
  <c r="R91" i="140"/>
  <c r="S91" i="140" s="1"/>
  <c r="R92" i="140"/>
  <c r="T92" i="140" s="1"/>
  <c r="S92" i="140"/>
  <c r="R93" i="140"/>
  <c r="S93" i="140" s="1"/>
  <c r="R94" i="140"/>
  <c r="S94" i="140" s="1"/>
  <c r="T94" i="140" s="1"/>
  <c r="R95" i="140"/>
  <c r="R96" i="140"/>
  <c r="S96" i="140"/>
  <c r="T96" i="140" s="1"/>
  <c r="R97" i="140"/>
  <c r="S97" i="140"/>
  <c r="T97" i="140"/>
  <c r="R98" i="140"/>
  <c r="S98" i="140" s="1"/>
  <c r="R99" i="140"/>
  <c r="S99" i="140" s="1"/>
  <c r="R100" i="140"/>
  <c r="S100" i="140"/>
  <c r="T100" i="140" s="1"/>
  <c r="R101" i="140"/>
  <c r="S101" i="140" s="1"/>
  <c r="R102" i="140"/>
  <c r="S102" i="140" s="1"/>
  <c r="T102" i="140" s="1"/>
  <c r="R103" i="140"/>
  <c r="R104" i="140"/>
  <c r="S104" i="140"/>
  <c r="T104" i="140" s="1"/>
  <c r="R105" i="140"/>
  <c r="S105" i="140"/>
  <c r="T105" i="140"/>
  <c r="P101" i="140"/>
  <c r="P102" i="140"/>
  <c r="P103" i="140"/>
  <c r="P104" i="140"/>
  <c r="P105" i="140"/>
  <c r="T95" i="140" l="1"/>
  <c r="T71" i="140"/>
  <c r="T7" i="140"/>
  <c r="T103" i="140"/>
  <c r="T87" i="140"/>
  <c r="S103" i="140"/>
  <c r="S95" i="140"/>
  <c r="S87" i="140"/>
  <c r="S79" i="140"/>
  <c r="T79" i="140" s="1"/>
  <c r="S71" i="140"/>
  <c r="S63" i="140"/>
  <c r="T63" i="140" s="1"/>
  <c r="S55" i="140"/>
  <c r="T55" i="140" s="1"/>
  <c r="S47" i="140"/>
  <c r="T47" i="140" s="1"/>
  <c r="S39" i="140"/>
  <c r="T39" i="140" s="1"/>
  <c r="S31" i="140"/>
  <c r="T31" i="140" s="1"/>
  <c r="S23" i="140"/>
  <c r="T23" i="140" s="1"/>
  <c r="S15" i="140"/>
  <c r="T15" i="140" s="1"/>
  <c r="S7" i="140"/>
  <c r="T99" i="140"/>
  <c r="T91" i="140"/>
  <c r="T83" i="140"/>
  <c r="T75" i="140"/>
  <c r="T59" i="140"/>
  <c r="T43" i="140"/>
  <c r="T35" i="140"/>
  <c r="T27" i="140"/>
  <c r="T19" i="140"/>
  <c r="T11" i="140"/>
  <c r="T93" i="140"/>
  <c r="T101" i="140"/>
  <c r="T98" i="140"/>
  <c r="T90" i="140"/>
  <c r="T82" i="140"/>
  <c r="T74" i="140"/>
  <c r="T66" i="140"/>
  <c r="T58" i="140"/>
  <c r="T42" i="140"/>
  <c r="T34" i="140"/>
  <c r="T26" i="140"/>
  <c r="T10" i="140"/>
  <c r="P90" i="140"/>
  <c r="P49" i="140" l="1"/>
  <c r="P17" i="140"/>
  <c r="P5" i="140" l="1"/>
  <c r="P6" i="140"/>
  <c r="P7" i="140"/>
  <c r="P8" i="140"/>
  <c r="P9" i="140"/>
  <c r="P10" i="140"/>
  <c r="P11" i="140"/>
  <c r="P12" i="140"/>
  <c r="P13" i="140"/>
  <c r="P14" i="140"/>
  <c r="P15" i="140"/>
  <c r="P16" i="140"/>
  <c r="P19" i="140"/>
  <c r="P20" i="140"/>
  <c r="P21" i="140"/>
  <c r="P22" i="140"/>
  <c r="P23" i="140"/>
  <c r="P24" i="140"/>
  <c r="P25" i="140"/>
  <c r="P26" i="140"/>
  <c r="P27" i="140"/>
  <c r="P28" i="140"/>
  <c r="P29" i="140"/>
  <c r="P30" i="140"/>
  <c r="P31" i="140"/>
  <c r="P32" i="140"/>
  <c r="P34" i="140"/>
  <c r="P35" i="140"/>
  <c r="P36" i="140"/>
  <c r="P37" i="140"/>
  <c r="P38" i="140"/>
  <c r="P39" i="140"/>
  <c r="P40" i="140"/>
  <c r="P41" i="140"/>
  <c r="P42" i="140"/>
  <c r="P43" i="140"/>
  <c r="P44" i="140"/>
  <c r="P45" i="140"/>
  <c r="P46" i="140"/>
  <c r="P47" i="140"/>
  <c r="P53" i="140"/>
  <c r="P54" i="140"/>
  <c r="P55" i="140"/>
  <c r="P56" i="140"/>
  <c r="P57" i="140"/>
  <c r="P58" i="140"/>
  <c r="P59" i="140"/>
  <c r="P60" i="140"/>
  <c r="P61" i="140"/>
  <c r="P62" i="140"/>
  <c r="P63" i="140"/>
  <c r="P65" i="140"/>
  <c r="P66" i="140"/>
  <c r="P68" i="140"/>
  <c r="P69" i="140"/>
  <c r="P70" i="140"/>
  <c r="P71" i="140"/>
  <c r="P72" i="140"/>
  <c r="P73" i="140"/>
  <c r="P74" i="140"/>
  <c r="P75" i="140"/>
  <c r="P76" i="140"/>
  <c r="P77" i="140"/>
  <c r="P78" i="140"/>
  <c r="P79" i="140"/>
  <c r="P80" i="140"/>
  <c r="P81" i="140"/>
  <c r="P82" i="140"/>
  <c r="P83" i="140"/>
  <c r="P84" i="140"/>
  <c r="P85" i="140"/>
  <c r="P86" i="140"/>
  <c r="P87" i="140"/>
  <c r="P88" i="140"/>
  <c r="P89" i="140"/>
  <c r="P91" i="140"/>
  <c r="P92" i="140"/>
  <c r="P93" i="140"/>
  <c r="P94" i="140"/>
  <c r="P95" i="140"/>
  <c r="P96" i="140"/>
  <c r="P98" i="140"/>
  <c r="P99" i="140"/>
  <c r="P100" i="140"/>
  <c r="F4" i="136" l="1"/>
  <c r="G4" i="136" s="1"/>
  <c r="H4" i="136" s="1"/>
  <c r="F88" i="136"/>
  <c r="F87" i="136"/>
  <c r="F84" i="136"/>
  <c r="F83" i="136"/>
  <c r="F82" i="136"/>
  <c r="G82" i="136" s="1"/>
  <c r="H82" i="136" s="1"/>
  <c r="F81" i="136"/>
  <c r="F80" i="136"/>
  <c r="F79" i="136"/>
  <c r="F78" i="136"/>
  <c r="F77" i="136"/>
  <c r="G77" i="136" s="1"/>
  <c r="H77" i="136" s="1"/>
  <c r="F76" i="136"/>
  <c r="F75" i="136"/>
  <c r="F74" i="136"/>
  <c r="F73" i="136"/>
  <c r="F72" i="136"/>
  <c r="F71" i="136"/>
  <c r="F70" i="136"/>
  <c r="F69" i="136"/>
  <c r="F68" i="136"/>
  <c r="F67" i="136"/>
  <c r="F66" i="136"/>
  <c r="G66" i="136" s="1"/>
  <c r="H66" i="136" s="1"/>
  <c r="F65" i="136"/>
  <c r="F64" i="136"/>
  <c r="F59" i="136"/>
  <c r="F58" i="136"/>
  <c r="G58" i="136" s="1"/>
  <c r="H58" i="136" s="1"/>
  <c r="F57" i="136"/>
  <c r="F56" i="136"/>
  <c r="F55" i="136"/>
  <c r="G55" i="136" s="1"/>
  <c r="F54" i="136"/>
  <c r="F53" i="136"/>
  <c r="G53" i="136" s="1"/>
  <c r="F52" i="136"/>
  <c r="F51" i="136"/>
  <c r="F50" i="136"/>
  <c r="G50" i="136" s="1"/>
  <c r="H50" i="136" s="1"/>
  <c r="F49" i="136"/>
  <c r="F47" i="136"/>
  <c r="G47" i="136" s="1"/>
  <c r="H47" i="136" s="1"/>
  <c r="F45" i="136"/>
  <c r="G45" i="136" s="1"/>
  <c r="F44" i="136"/>
  <c r="G44" i="136" s="1"/>
  <c r="H44" i="136" s="1"/>
  <c r="F42" i="136"/>
  <c r="F41" i="136"/>
  <c r="G41" i="136" s="1"/>
  <c r="H41" i="136" s="1"/>
  <c r="F40" i="136"/>
  <c r="F39" i="136"/>
  <c r="F38" i="136"/>
  <c r="G38" i="136" s="1"/>
  <c r="F37" i="136"/>
  <c r="F36" i="136"/>
  <c r="G36" i="136" s="1"/>
  <c r="F35" i="136"/>
  <c r="G35" i="136" s="1"/>
  <c r="H35" i="136" s="1"/>
  <c r="F34" i="136"/>
  <c r="F33" i="136"/>
  <c r="G33" i="136" s="1"/>
  <c r="H33" i="136" s="1"/>
  <c r="F32" i="136"/>
  <c r="G32" i="136" s="1"/>
  <c r="H32" i="136" s="1"/>
  <c r="F28" i="136"/>
  <c r="G28" i="136" s="1"/>
  <c r="H28" i="136" s="1"/>
  <c r="F27" i="136"/>
  <c r="F26" i="136"/>
  <c r="G26" i="136" s="1"/>
  <c r="F25" i="136"/>
  <c r="G25" i="136" s="1"/>
  <c r="H25" i="136" s="1"/>
  <c r="F24" i="136"/>
  <c r="F23" i="136"/>
  <c r="G23" i="136" s="1"/>
  <c r="H23" i="136" s="1"/>
  <c r="F22" i="136"/>
  <c r="G22" i="136" s="1"/>
  <c r="H22" i="136" s="1"/>
  <c r="F21" i="136"/>
  <c r="F20" i="136"/>
  <c r="G20" i="136" s="1"/>
  <c r="H20" i="136" s="1"/>
  <c r="F19" i="136"/>
  <c r="F18" i="136"/>
  <c r="G18" i="136" s="1"/>
  <c r="F17" i="136"/>
  <c r="G17" i="136" s="1"/>
  <c r="F16" i="136"/>
  <c r="F14" i="136"/>
  <c r="G14" i="136" s="1"/>
  <c r="H14" i="136" s="1"/>
  <c r="F13" i="136"/>
  <c r="F12" i="136"/>
  <c r="F11" i="136"/>
  <c r="F10" i="136"/>
  <c r="G10" i="136" s="1"/>
  <c r="F9" i="136"/>
  <c r="G9" i="136" s="1"/>
  <c r="H9" i="136" s="1"/>
  <c r="F8" i="136"/>
  <c r="G8" i="136" s="1"/>
  <c r="F7" i="136"/>
  <c r="G7" i="136" s="1"/>
  <c r="H7" i="136" s="1"/>
  <c r="F6" i="136"/>
  <c r="G6" i="136" s="1"/>
  <c r="H6" i="136" s="1"/>
  <c r="F5" i="136"/>
  <c r="G5" i="136" s="1"/>
  <c r="F90" i="136" l="1"/>
  <c r="H55" i="136"/>
  <c r="G69" i="136"/>
  <c r="H69" i="136" s="1"/>
  <c r="G74" i="136"/>
  <c r="H74" i="136" s="1"/>
  <c r="G12" i="136"/>
  <c r="H12" i="136" s="1"/>
  <c r="H38" i="136"/>
  <c r="H17" i="136"/>
  <c r="G64" i="136"/>
  <c r="H64" i="136" s="1"/>
  <c r="G80" i="136"/>
  <c r="H80" i="136" s="1"/>
  <c r="G57" i="136"/>
  <c r="H57" i="136" s="1"/>
  <c r="G49" i="136"/>
  <c r="H49" i="136" s="1"/>
  <c r="G72" i="136"/>
  <c r="H72" i="136" s="1"/>
  <c r="G21" i="136"/>
  <c r="H21" i="136" s="1"/>
  <c r="H36" i="136"/>
  <c r="G39" i="136"/>
  <c r="H39" i="136" s="1"/>
  <c r="H45" i="136"/>
  <c r="H53" i="136"/>
  <c r="G56" i="136"/>
  <c r="H56" i="136" s="1"/>
  <c r="G67" i="136"/>
  <c r="H67" i="136" s="1"/>
  <c r="G75" i="136"/>
  <c r="H75" i="136" s="1"/>
  <c r="G83" i="136"/>
  <c r="H83" i="136" s="1"/>
  <c r="G13" i="136"/>
  <c r="H13" i="136" s="1"/>
  <c r="H18" i="136"/>
  <c r="G16" i="136"/>
  <c r="H16" i="136" s="1"/>
  <c r="G24" i="136"/>
  <c r="H24" i="136" s="1"/>
  <c r="G34" i="136"/>
  <c r="H34" i="136" s="1"/>
  <c r="G42" i="136"/>
  <c r="H42" i="136" s="1"/>
  <c r="G51" i="136"/>
  <c r="H51" i="136" s="1"/>
  <c r="G59" i="136"/>
  <c r="H59" i="136" s="1"/>
  <c r="G70" i="136"/>
  <c r="H70" i="136" s="1"/>
  <c r="G78" i="136"/>
  <c r="H78" i="136" s="1"/>
  <c r="G87" i="136"/>
  <c r="H87" i="136" s="1"/>
  <c r="H5" i="136"/>
  <c r="H8" i="136"/>
  <c r="G11" i="136"/>
  <c r="G19" i="136"/>
  <c r="H19" i="136" s="1"/>
  <c r="G27" i="136"/>
  <c r="H27" i="136" s="1"/>
  <c r="G37" i="136"/>
  <c r="H37" i="136" s="1"/>
  <c r="G54" i="136"/>
  <c r="H54" i="136" s="1"/>
  <c r="G65" i="136"/>
  <c r="H65" i="136" s="1"/>
  <c r="G73" i="136"/>
  <c r="H73" i="136" s="1"/>
  <c r="G81" i="136"/>
  <c r="H81" i="136" s="1"/>
  <c r="H10" i="136"/>
  <c r="H26" i="136"/>
  <c r="G40" i="136"/>
  <c r="H40" i="136" s="1"/>
  <c r="G68" i="136"/>
  <c r="H68" i="136" s="1"/>
  <c r="G76" i="136"/>
  <c r="H76" i="136" s="1"/>
  <c r="G84" i="136"/>
  <c r="H84" i="136" s="1"/>
  <c r="G52" i="136"/>
  <c r="H52" i="136" s="1"/>
  <c r="G71" i="136"/>
  <c r="H71" i="136" s="1"/>
  <c r="G79" i="136"/>
  <c r="H79" i="136" s="1"/>
  <c r="G88" i="136"/>
  <c r="H88" i="136" s="1"/>
  <c r="H11" i="136" l="1"/>
  <c r="H90" i="136" s="1"/>
  <c r="G90" i="136"/>
  <c r="T107" i="140"/>
  <c r="T52" i="140"/>
  <c r="S107" i="140"/>
  <c r="S52" i="140"/>
  <c r="P52" i="140"/>
  <c r="R52" i="140"/>
  <c r="R107" i="140"/>
</calcChain>
</file>

<file path=xl/sharedStrings.xml><?xml version="1.0" encoding="utf-8"?>
<sst xmlns="http://schemas.openxmlformats.org/spreadsheetml/2006/main" count="2979" uniqueCount="332">
  <si>
    <t>Insekticídy</t>
  </si>
  <si>
    <t>Herbicídy</t>
  </si>
  <si>
    <t>Roundup Biaktiv</t>
  </si>
  <si>
    <t>Repelenty</t>
  </si>
  <si>
    <t>Fungicídy</t>
  </si>
  <si>
    <t>Agrisorb</t>
  </si>
  <si>
    <t>Agil</t>
  </si>
  <si>
    <t>l</t>
  </si>
  <si>
    <t>ks</t>
  </si>
  <si>
    <t>kg</t>
  </si>
  <si>
    <t>Rodenticídy</t>
  </si>
  <si>
    <t>Ochranná manžeta proti ohryzu</t>
  </si>
  <si>
    <t>Previcur Energy</t>
  </si>
  <si>
    <t>t.j.</t>
  </si>
  <si>
    <t>Mospilan</t>
  </si>
  <si>
    <t>Swich 62,5 WG</t>
  </si>
  <si>
    <t>Nissorun 10 WP</t>
  </si>
  <si>
    <t>Aliette 80 WG</t>
  </si>
  <si>
    <t>Cuproxat SC</t>
  </si>
  <si>
    <t>Flowbrix Profi</t>
  </si>
  <si>
    <t>Champion 50WG</t>
  </si>
  <si>
    <t>Karathane new</t>
  </si>
  <si>
    <t xml:space="preserve">Redigo </t>
  </si>
  <si>
    <t>Cropaid</t>
  </si>
  <si>
    <t>Silwet Star</t>
  </si>
  <si>
    <t>Floralesad</t>
  </si>
  <si>
    <t>Kristalon modrý 19 - 6 - 20</t>
  </si>
  <si>
    <t xml:space="preserve">Univerzol modrý </t>
  </si>
  <si>
    <t>Univerzol fialový</t>
  </si>
  <si>
    <t xml:space="preserve">Univerzol zelený </t>
  </si>
  <si>
    <t>Fusilade Forte</t>
  </si>
  <si>
    <t>Lontrel 300</t>
  </si>
  <si>
    <t>Titus 25WG</t>
  </si>
  <si>
    <t>Gardentop (voskové bloky)</t>
  </si>
  <si>
    <t>Liadok amónny s dolomitom LAD27%N</t>
  </si>
  <si>
    <t>Dusikaté vápno</t>
  </si>
  <si>
    <t>Močovina prilovaná</t>
  </si>
  <si>
    <t>Multicote 4 mes</t>
  </si>
  <si>
    <t>Osmocote 3mes.</t>
  </si>
  <si>
    <t>Osmocote  8-9</t>
  </si>
  <si>
    <t>Síran amónny</t>
  </si>
  <si>
    <t>Síran draselný</t>
  </si>
  <si>
    <t>Cererit</t>
  </si>
  <si>
    <t>Superfosfát 19% P2O5</t>
  </si>
  <si>
    <t xml:space="preserve">TerraCottem </t>
  </si>
  <si>
    <t>Wing P (herbicíd)</t>
  </si>
  <si>
    <t>SELEKT</t>
  </si>
  <si>
    <t>syntetický pyrethroid tefluthrin 15 g/kg</t>
  </si>
  <si>
    <t>Popis - účinná látka</t>
  </si>
  <si>
    <t>acetamiprid 200 g/l</t>
  </si>
  <si>
    <t>cyprodinil 375g/kg+fludioxonil 250g/kg</t>
  </si>
  <si>
    <t>hexythiazox 103g/kg</t>
  </si>
  <si>
    <t>Lambda-cyhalothrin, 50 g.l-1</t>
  </si>
  <si>
    <t>Lambda-Cyhalothrin (50,000 g/l)</t>
  </si>
  <si>
    <t>fosetyl-AL 800g/l</t>
  </si>
  <si>
    <t>azoxystrobin+cyproconazole 200g/l a 80g/l</t>
  </si>
  <si>
    <t>Tribázický síran meďnatý 345 g/l;</t>
  </si>
  <si>
    <t>oxychlorid Cu 670g/l</t>
  </si>
  <si>
    <t>hydroxid Cu 770g/kg</t>
  </si>
  <si>
    <t>meptyldinocap 350g/l</t>
  </si>
  <si>
    <t>propamocarb 530g/L  Fosetyl 310g/L</t>
  </si>
  <si>
    <t>Prothioconazole 150g/l+Tebuconazole 20g/l</t>
  </si>
  <si>
    <t>Fluopicolide (200,000 g/l), Fluoxastrobin (150,000 g/l)</t>
  </si>
  <si>
    <t xml:space="preserve">Scenic Gold </t>
  </si>
  <si>
    <t>Propaquizafop 100g/L</t>
  </si>
  <si>
    <t>Quizalofop-P-ethyl (100,000 g/l)</t>
  </si>
  <si>
    <t>fluroxypyr 20g/l+triclopyr 60g/l</t>
  </si>
  <si>
    <t>glyphosate 360g/L+vodohospodárská štúdia 
pre vodné plochy</t>
  </si>
  <si>
    <t>dazomet 970 g/kg</t>
  </si>
  <si>
    <t>fluazifop-P-butyl 150g/L</t>
  </si>
  <si>
    <t>glyphosate 360g/L</t>
  </si>
  <si>
    <t>clopyralid 300g/l</t>
  </si>
  <si>
    <t>lenacil 500g/l</t>
  </si>
  <si>
    <t>rimsulfuron 250g/kg</t>
  </si>
  <si>
    <t>draselná soľ poliakrilátu</t>
  </si>
  <si>
    <t>prírodná ochrana rastlín proti mrazu</t>
  </si>
  <si>
    <t>heptametyl trisiloxan modifikovaný polyalkylenoxidom 80%, allyloxypolyethyleneglycol 20%</t>
  </si>
  <si>
    <t>Fyzikálny pôdny kondicionér určený k zvýšeniu vodnej a živnej kapacite pôd. Podporuje rozvoj koreňov, rast rastlín...</t>
  </si>
  <si>
    <t>212,5 g/l dimethenamid-p, 250 g/l pendimethalin</t>
  </si>
  <si>
    <t>tebuconazole 250g/l</t>
  </si>
  <si>
    <t>clethodim 120g/l</t>
  </si>
  <si>
    <t>organické hnojivo peletované bez chlórové</t>
  </si>
  <si>
    <t>hnojivo kvap. močovina 20%, hydrogen fosforečnan draselny 4,5-8,5%, dusičnan horečnatý 3-4%, kyselina borita 1%</t>
  </si>
  <si>
    <t>vodorozpustné hnojivo NPK 18-18-18-3MgO+ME</t>
  </si>
  <si>
    <t>vodorozpustné hnojivo NPK 20-8-8-2MgO+ME</t>
  </si>
  <si>
    <t>vodorozpustné hnojivo NPK 19-6-20-3MgO+ME</t>
  </si>
  <si>
    <t>vodorozpustné hnojivo NPK 6-12-36-3MgO+ME</t>
  </si>
  <si>
    <t>Vodorozpustné hnojivo NPK 18+11+18+2,5MgO+TE</t>
  </si>
  <si>
    <t>Vodorozpustné hnojivo NPK 10+10+30+3,3MgO+TE</t>
  </si>
  <si>
    <t xml:space="preserve">Vodorozpustné hnojivo NPK 23+06+10+2,7MgO+TE </t>
  </si>
  <si>
    <t>hnojivo gran. Liadok amónny s dolomitom 27 % N</t>
  </si>
  <si>
    <t>hnojivo gran. 46 % N v močovinovej forme</t>
  </si>
  <si>
    <t>Hnojivo pozvol.uvolň.živín N–P–K(18–6–12)+6,3% S+mikroprvky</t>
  </si>
  <si>
    <t xml:space="preserve">hnojivo gran. (N) 15 % - (P2O5) 15 % -(K2O) 15% </t>
  </si>
  <si>
    <t>hnojivo postupným uvolňovaním živín 
NPK 16-9-12+2MgO+TE - 3 mesačný</t>
  </si>
  <si>
    <t>hnojivo postupným uvolňovaním živín 
NPK 16-9-12+2MgO+TE  - 6 mesačný</t>
  </si>
  <si>
    <t>hnojivo postupným uvolňovaním živín 
NPK 16-9-12+2MgO+TE  - 9 mesačný</t>
  </si>
  <si>
    <t>hnojivo gran. N v % 20,0 + Síra S v % 21,0</t>
  </si>
  <si>
    <t xml:space="preserve">hnojivo gran. 50% draslíka ako K2O a 18% síry </t>
  </si>
  <si>
    <t>Bezchl.gran.hnoj. (N)8 % + (P2O5)13 % + (K2O)11% + 2% horčíka</t>
  </si>
  <si>
    <t>hnojivo gran. fosforečné - P2O5 18 %</t>
  </si>
  <si>
    <t>Bromadiolon 0,05 g/kg</t>
  </si>
  <si>
    <t>glyphosate 360 g/l</t>
  </si>
  <si>
    <t xml:space="preserve">Názov prípravku </t>
  </si>
  <si>
    <t>SPOLU</t>
  </si>
  <si>
    <t>fosfid zinočnatý 25g/kg</t>
  </si>
  <si>
    <t>SPOLU množstvo</t>
  </si>
  <si>
    <t>Jednotková cena v EUR bez DPH</t>
  </si>
  <si>
    <t>Celková cena v EUR bez DPH</t>
  </si>
  <si>
    <t>Výška DPH (20%)</t>
  </si>
  <si>
    <t>Celková cena v EUR s DPH</t>
  </si>
  <si>
    <r>
      <t xml:space="preserve">Force 1,5 G </t>
    </r>
    <r>
      <rPr>
        <sz val="10"/>
        <rFont val="Arial"/>
        <family val="2"/>
      </rPr>
      <t>20 kg bal</t>
    </r>
  </si>
  <si>
    <r>
      <t xml:space="preserve">Karate Zeon </t>
    </r>
    <r>
      <rPr>
        <sz val="10"/>
        <rFont val="Arial"/>
        <family val="2"/>
      </rPr>
      <t>5 l bal</t>
    </r>
  </si>
  <si>
    <r>
      <t xml:space="preserve">Vaztak Pro </t>
    </r>
    <r>
      <rPr>
        <sz val="10"/>
        <rFont val="Arial"/>
        <family val="2"/>
      </rPr>
      <t>5 l bal</t>
    </r>
  </si>
  <si>
    <r>
      <t>Amistar Gold</t>
    </r>
    <r>
      <rPr>
        <sz val="10"/>
        <rFont val="Arial"/>
        <family val="2"/>
      </rPr>
      <t xml:space="preserve"> 5 l bal</t>
    </r>
  </si>
  <si>
    <r>
      <t xml:space="preserve">Garlon New </t>
    </r>
    <r>
      <rPr>
        <sz val="10"/>
        <rFont val="Arial"/>
        <family val="2"/>
      </rPr>
      <t>5 l bal</t>
    </r>
  </si>
  <si>
    <r>
      <t>Roundup  Klasik pro</t>
    </r>
    <r>
      <rPr>
        <sz val="10"/>
        <rFont val="Arial"/>
        <family val="2"/>
        <charset val="238"/>
      </rPr>
      <t xml:space="preserve"> 20 l bal</t>
    </r>
  </si>
  <si>
    <r>
      <t xml:space="preserve">Basamid G </t>
    </r>
    <r>
      <rPr>
        <sz val="10"/>
        <rFont val="Arial"/>
        <family val="2"/>
      </rPr>
      <t>20 kg bal</t>
    </r>
  </si>
  <si>
    <r>
      <t xml:space="preserve">Rosate Green TF </t>
    </r>
    <r>
      <rPr>
        <sz val="10"/>
        <rFont val="Arial"/>
        <family val="2"/>
      </rPr>
      <t>20 l bal</t>
    </r>
  </si>
  <si>
    <r>
      <t>ORIUS 25 EW</t>
    </r>
    <r>
      <rPr>
        <sz val="10"/>
        <rFont val="Arial"/>
        <family val="2"/>
      </rPr>
      <t xml:space="preserve"> 5 l bal</t>
    </r>
  </si>
  <si>
    <r>
      <t xml:space="preserve">Kristalon špeciál 18 - 18 - 18 </t>
    </r>
    <r>
      <rPr>
        <sz val="10"/>
        <rFont val="Arial"/>
        <family val="2"/>
      </rPr>
      <t>25 kg bal</t>
    </r>
  </si>
  <si>
    <r>
      <t xml:space="preserve">Kristalon fialový 20 - 8 - 8 </t>
    </r>
    <r>
      <rPr>
        <sz val="10"/>
        <rFont val="Arial"/>
        <family val="2"/>
      </rPr>
      <t>25 kg bal</t>
    </r>
  </si>
  <si>
    <r>
      <t xml:space="preserve">Kristalon oranžový 6 - 12 - 36 </t>
    </r>
    <r>
      <rPr>
        <sz val="10"/>
        <rFont val="Arial"/>
        <family val="2"/>
      </rPr>
      <t>25 kg bal</t>
    </r>
  </si>
  <si>
    <r>
      <t xml:space="preserve">NPK 15:15:15 </t>
    </r>
    <r>
      <rPr>
        <sz val="10"/>
        <rFont val="Arial"/>
        <family val="2"/>
      </rPr>
      <t>25 kg bal</t>
    </r>
  </si>
  <si>
    <r>
      <t xml:space="preserve">Osmocote  5-6 </t>
    </r>
    <r>
      <rPr>
        <sz val="10"/>
        <rFont val="Arial"/>
        <family val="2"/>
      </rPr>
      <t>25 kg bal</t>
    </r>
  </si>
  <si>
    <t>Betix 700 SC</t>
  </si>
  <si>
    <t>Metamitron (700,000 g/l)</t>
  </si>
  <si>
    <t>Betix Combi</t>
  </si>
  <si>
    <t>Ethofumesate (150 g/l), Metamitron (350 g/l)</t>
  </si>
  <si>
    <t>Apollo 50 SC</t>
  </si>
  <si>
    <t>Clofentezine (500,000 g/l)</t>
  </si>
  <si>
    <t>Movento 100 SC</t>
  </si>
  <si>
    <t>Spirotetramat (100,000 g/l)</t>
  </si>
  <si>
    <t>Topas 100 SC</t>
  </si>
  <si>
    <t>Penconazole (100,000 g/l)</t>
  </si>
  <si>
    <t>Infinito SC</t>
  </si>
  <si>
    <t>Fluopicolide (62,50 g/l),Propamocarb (523,6 g/l)</t>
  </si>
  <si>
    <t>Kumulus WG</t>
  </si>
  <si>
    <t>Sulphur (800,000 g/kg)</t>
  </si>
  <si>
    <t>Cyprodinil (375 g/kg), Fludioxonil (250 g/kg)</t>
  </si>
  <si>
    <t>Vendetta</t>
  </si>
  <si>
    <t>Azoxystrobin (150 g/l), Fluazinam (375 g/l)</t>
  </si>
  <si>
    <t>Bofix (fluroxipyr+clopiralid+MCPA)</t>
  </si>
  <si>
    <t>Huricane</t>
  </si>
  <si>
    <t xml:space="preserve">Aminopyralid 50 g/kg,Florasulam 25 g/kg,Pyroxsulam 50 g/kg </t>
  </si>
  <si>
    <t>Venzar 500 SC</t>
  </si>
  <si>
    <t>Starane Forte</t>
  </si>
  <si>
    <t>Fluroxypyr (333,000 g/l)</t>
  </si>
  <si>
    <t>iné prípravky</t>
  </si>
  <si>
    <t>Adaptic</t>
  </si>
  <si>
    <t>Síran amónny (160 g/l), polyacrylamide (11 g/l)</t>
  </si>
  <si>
    <t>Agroclean Liquid</t>
  </si>
  <si>
    <t>čistenie postrekovačov</t>
  </si>
  <si>
    <t>Atonic</t>
  </si>
  <si>
    <t>Trend 90</t>
  </si>
  <si>
    <t>Isodecylalkohol-etoxylát (909,000 g/l)</t>
  </si>
  <si>
    <t xml:space="preserve">Hnojivá </t>
  </si>
  <si>
    <t>Organica N</t>
  </si>
  <si>
    <t>Stutox II</t>
  </si>
  <si>
    <t>Milan Vlček</t>
  </si>
  <si>
    <t xml:space="preserve">Časť "A": Množstvá na odber prípravkov na ochranu lesa a pestovateľskú činnosť 2025
ŠS Drakšiar    </t>
  </si>
  <si>
    <t>Sencor</t>
  </si>
  <si>
    <t>Časť "A": Množstvá na odber prípravkov na ochranu lesa a pestovateľskú činnosť
(OZ Semenoles) ŠS Jochy</t>
  </si>
  <si>
    <t>Ortus 5 SC</t>
  </si>
  <si>
    <t>Gazzele</t>
  </si>
  <si>
    <t>Karis max</t>
  </si>
  <si>
    <t>Vertimec</t>
  </si>
  <si>
    <t>Cyperfor 100 EW</t>
  </si>
  <si>
    <t>Mavrik</t>
  </si>
  <si>
    <t>Multicote 6 mes</t>
  </si>
  <si>
    <t>Sulka</t>
  </si>
  <si>
    <t>Časť "A": Množstvá na odber prípravkov na ochranu lesa a pestovateľskú činnosť 
(OZ Semenoles) ŠS Brod</t>
  </si>
  <si>
    <t>ŠS Oravská Priehrada, 
okr. Námestovo 
Ing. Smolár 
0918 333 969</t>
  </si>
  <si>
    <t>Časť "A": Množstvá na odber prípravkov na ochranu lesa a pestovateľskú činnosť 2025 OZ Semenoles SPOLU</t>
  </si>
  <si>
    <t>Semenoles spolu 2025</t>
  </si>
  <si>
    <t>Bettix 700 SC</t>
  </si>
  <si>
    <t>Switch 62,5 WG</t>
  </si>
  <si>
    <r>
      <t xml:space="preserve">Karate Zeon </t>
    </r>
    <r>
      <rPr>
        <sz val="10"/>
        <rFont val="Arial"/>
        <family val="2"/>
      </rPr>
      <t>5 SC</t>
    </r>
  </si>
  <si>
    <r>
      <t>Amistar Gold</t>
    </r>
    <r>
      <rPr>
        <sz val="10"/>
        <rFont val="Arial"/>
        <family val="2"/>
      </rPr>
      <t xml:space="preserve"> </t>
    </r>
  </si>
  <si>
    <t>Redigo PRO</t>
  </si>
  <si>
    <t>Agil 100 SC</t>
  </si>
  <si>
    <t xml:space="preserve">Garlon New </t>
  </si>
  <si>
    <t xml:space="preserve">Basamid </t>
  </si>
  <si>
    <t xml:space="preserve">Rosate Green TF </t>
  </si>
  <si>
    <t>Sencor liquid</t>
  </si>
  <si>
    <t>Atonik</t>
  </si>
  <si>
    <t>ORIUS 25 EW</t>
  </si>
  <si>
    <t>Sulka-Ca</t>
  </si>
  <si>
    <t>SELECT PLUS</t>
  </si>
  <si>
    <t>CARIAL FLEX</t>
  </si>
  <si>
    <t>Cymoxanil (180,000 g/kg), Mandipropamid (250,000 g/kg)</t>
  </si>
  <si>
    <t>Zelená skalica</t>
  </si>
  <si>
    <t>kupujeme sami</t>
  </si>
  <si>
    <t>Cocana</t>
  </si>
  <si>
    <t>dodáva firma Organix</t>
  </si>
  <si>
    <t>Tecamin Raiz</t>
  </si>
  <si>
    <t>Tecamin max</t>
  </si>
  <si>
    <t>Controfyt CU</t>
  </si>
  <si>
    <t>Controfyt PK</t>
  </si>
  <si>
    <t>Agriful</t>
  </si>
  <si>
    <t>Prev B</t>
  </si>
  <si>
    <t>Mycohelp</t>
  </si>
  <si>
    <t>Alginure</t>
  </si>
  <si>
    <t>Metawhite</t>
  </si>
  <si>
    <t>Topas 100 SC fungicíd</t>
  </si>
  <si>
    <t>Fenpyroximate (51,200 g/l)</t>
  </si>
  <si>
    <t>Časť "A": Množstvá na odber prípravkov na ochranu lesa a pestovateľskú činnosť
(OZ Semenoles) ŠS Čermošná</t>
  </si>
  <si>
    <t>Časť "A": Množstvá na odber prípravkov na ochranu lesa a pestovateľskú činnosť
(OZ Semenoles) ŠS Hladomer</t>
  </si>
  <si>
    <t>Redigo Pro</t>
  </si>
  <si>
    <t>Časť "A": Množstvá na odber prípravkov na ochranu lesa a pestovateľskú činnosť
(OZ Semenoles) Lúštiareň</t>
  </si>
  <si>
    <t>BALENIE</t>
  </si>
  <si>
    <t>Apollo 50 sc</t>
  </si>
  <si>
    <t>Vermitec 018 EC bez registra</t>
  </si>
  <si>
    <t>abamectin 18g/L</t>
  </si>
  <si>
    <t>Movento 100</t>
  </si>
  <si>
    <t>Feromóny</t>
  </si>
  <si>
    <t>Chalcoprax</t>
  </si>
  <si>
    <t>Chalcogran methyl (2E,4Z)-2,4-dekadienoát</t>
  </si>
  <si>
    <t>ID - Ecolure</t>
  </si>
  <si>
    <t>ipsdienol 1,5 % hm</t>
  </si>
  <si>
    <t>IT Ecolure tubus</t>
  </si>
  <si>
    <t>S-cis verbenol 3,3 % hm náplň 4,5 ml T</t>
  </si>
  <si>
    <t>IT Ecolure Mega tubus</t>
  </si>
  <si>
    <t>S-cis verbenol 3,3 % hm náplň 6,5 ml TM</t>
  </si>
  <si>
    <t>PC Ecolure tubus</t>
  </si>
  <si>
    <t>chalcogran 4,0 % hm náplň 4,5 ml T</t>
  </si>
  <si>
    <t>PCIT Ecolure Tubus</t>
  </si>
  <si>
    <t>(S)-cis-verbenol 3,2 %+chalcogran 1,0 % náplň 4,5 ml T</t>
  </si>
  <si>
    <t>Pheroprax A</t>
  </si>
  <si>
    <t>ipsdienol 3,56 g/kg+S-cis-verbenol 35,59 g/kg</t>
  </si>
  <si>
    <t>XL – Ecolure</t>
  </si>
  <si>
    <t xml:space="preserve">lineatín 0,9 % </t>
  </si>
  <si>
    <t>Theyson lapač</t>
  </si>
  <si>
    <t>štrbinový lapač</t>
  </si>
  <si>
    <t>Theyson korýtka</t>
  </si>
  <si>
    <t>korýtko do štrbinového lapača</t>
  </si>
  <si>
    <t>Sulka Ca, K</t>
  </si>
  <si>
    <t>hnojivo CaO 8%+S 19% z toho polysulfidická síra min. 14,0 %</t>
  </si>
  <si>
    <t>Gallant</t>
  </si>
  <si>
    <t>Cervacol Extra</t>
  </si>
  <si>
    <t>Quartz sand (251,000 g/kg)</t>
  </si>
  <si>
    <t>Vinyl-acetátová disperzia (450,000 g/kg)</t>
  </si>
  <si>
    <t>Ovčí tuk 64,6 g/l</t>
  </si>
  <si>
    <t xml:space="preserve">Plastový obal PlantaGard - Microvent 160cm </t>
  </si>
  <si>
    <t>Iné prípravky</t>
  </si>
  <si>
    <t>repkový olej-methylester 80%</t>
  </si>
  <si>
    <t>Scolycid</t>
  </si>
  <si>
    <t>bazic Violet10 2% + ethanol 72%</t>
  </si>
  <si>
    <t>Trend 90 solo</t>
  </si>
  <si>
    <t>Amistar gold</t>
  </si>
  <si>
    <t>Hnojivá (kg)</t>
  </si>
  <si>
    <t>Silvamix  Forte</t>
  </si>
  <si>
    <t>Zmesné hnojivo NPK (MgO) 17,5-17,5-10,5</t>
  </si>
  <si>
    <t>Cukrovital K 400</t>
  </si>
  <si>
    <t>400 g K2O/l v organicky viazanej forme</t>
  </si>
  <si>
    <t>Kristalon žltý  13 - 40 - 13</t>
  </si>
  <si>
    <t>vodorozpustné hnojivo NPK 13-40-13+ME</t>
  </si>
  <si>
    <t>Univerzol žltý</t>
  </si>
  <si>
    <t xml:space="preserve">Vodorozpustné hnojivo NPK 12+30+12+2,2MgO+TE </t>
  </si>
  <si>
    <r>
      <t xml:space="preserve">Sanatex VS </t>
    </r>
    <r>
      <rPr>
        <sz val="10"/>
        <rFont val="Arial"/>
        <family val="2"/>
      </rPr>
      <t>10 l bal</t>
    </r>
  </si>
  <si>
    <r>
      <t xml:space="preserve">TRICO </t>
    </r>
    <r>
      <rPr>
        <sz val="10"/>
        <rFont val="Arial"/>
        <family val="2"/>
      </rPr>
      <t>10 l bal</t>
    </r>
  </si>
  <si>
    <r>
      <t xml:space="preserve">Istroekol </t>
    </r>
    <r>
      <rPr>
        <sz val="10"/>
        <rFont val="Arial"/>
        <family val="2"/>
      </rPr>
      <t>10 l bal</t>
    </r>
  </si>
  <si>
    <t>Časť "A": Množstvá na odber prípravkov na ochranu lesa a pestovateľskú činnosť 2024 ŠS Oravská Priehrada</t>
  </si>
  <si>
    <t>Koniferit NPK</t>
  </si>
  <si>
    <t>Časť "A": Množstvá na odber prípravkov na ochranu lesa a pestovateľskú činnosť
(OZ Semenoles)  ŠS Trstice    rok 2025</t>
  </si>
  <si>
    <t>Časť "A": Množstvá na odber prípravkov na ochranu lesa a pestovateľskú činnosť
(OZ Semenoles) ŠS Šajdíkove Humence</t>
  </si>
  <si>
    <t>Časť "A": Množstvá na odber prípravkov na ochranu lesa a pestovateľskú činnosť
(OZ Semenoles) SGOD Jochy</t>
  </si>
  <si>
    <t>Gazelle</t>
  </si>
  <si>
    <r>
      <t>Toutatis</t>
    </r>
    <r>
      <rPr>
        <b/>
        <vertAlign val="superscript"/>
        <sz val="5"/>
        <color rgb="FF323232"/>
        <rFont val="Arial"/>
        <family val="2"/>
        <charset val="238"/>
      </rPr>
      <t>®</t>
    </r>
    <r>
      <rPr>
        <b/>
        <sz val="18"/>
        <color rgb="FF323232"/>
        <rFont val="Arial"/>
        <family val="2"/>
        <charset val="238"/>
      </rPr>
      <t> DAM</t>
    </r>
    <r>
      <rPr>
        <b/>
        <vertAlign val="superscript"/>
        <sz val="5"/>
        <color rgb="FF323232"/>
        <rFont val="Arial"/>
        <family val="2"/>
        <charset val="238"/>
      </rPr>
      <t xml:space="preserve">TEC </t>
    </r>
    <r>
      <rPr>
        <vertAlign val="superscript"/>
        <sz val="14"/>
        <color rgb="FF323232"/>
        <rFont val="Arial"/>
        <family val="2"/>
        <charset val="238"/>
      </rPr>
      <t>12kg vedro</t>
    </r>
  </si>
  <si>
    <t>30 g/kg clomazone, 500 g/kg aclonifen</t>
  </si>
  <si>
    <t>Mavrik  2   F  1litrová fľaša</t>
  </si>
  <si>
    <t>tau-fluvalinate,  240 g.l-1; 24 % w/w</t>
  </si>
  <si>
    <t>Benevia   3litrová pet fľaša</t>
  </si>
  <si>
    <t>Cyantraniliprole  100g/l   10,26 hm%</t>
  </si>
  <si>
    <t>Časť "A": Množstvá na odber prípravkov na ochranu lesa a pestovateľskú činnosť
(OZ Semenoles) ŠS Šariš</t>
  </si>
  <si>
    <t xml:space="preserve">Benevia </t>
  </si>
  <si>
    <t>Silvamix tablety</t>
  </si>
  <si>
    <t>Acetamiprid (200,000 g/kg)</t>
  </si>
  <si>
    <t>Gamma-cyhalothrin (60,000 g/l)</t>
  </si>
  <si>
    <t>Cypermethrin (100,000 g/l)</t>
  </si>
  <si>
    <t>tau-Fluvalinate (240,000 g/l)</t>
  </si>
  <si>
    <t>Metribuzin (600,000 g/l)</t>
  </si>
  <si>
    <t>(fluroxipyr+clopiralid+MCPA)</t>
  </si>
  <si>
    <t>Bofix</t>
  </si>
  <si>
    <t>Sodium 5-nitroguaiacolate (1,000 g/l), Sodium o-nitrophenolate (2,000 g/l), Sodium p-nitrophenolate (3,000 g/</t>
  </si>
  <si>
    <t>Roztokový koncentrát síry, prevažne v polysulfidickej </t>
  </si>
  <si>
    <t>NPK 17,5:17,5:10,5+9MgO</t>
  </si>
  <si>
    <t>Silvamix forte tablety</t>
  </si>
  <si>
    <r>
      <t>NPK</t>
    </r>
    <r>
      <rPr>
        <sz val="10"/>
        <color rgb="FF1F1F1F"/>
        <rFont val="Arial"/>
        <family val="2"/>
      </rPr>
      <t> (Ca, Mg, S) 14-5-14(+5CaO+4MgO+7S)</t>
    </r>
  </si>
  <si>
    <t>Controphyt Cu</t>
  </si>
  <si>
    <t>aminokyseliny 14,4%, volné L-aminokyseliny 12%, organické látky 60% N 7%</t>
  </si>
  <si>
    <t>rýchlovstrebateľná meď-obsach Cu 6,5%</t>
  </si>
  <si>
    <t>hnojivo s P, K- P2O5 30%, K2O 8%</t>
  </si>
  <si>
    <t>Potassiumphosphonates 342 g/l</t>
  </si>
  <si>
    <t xml:space="preserve">Práškové hnojivo Fe 17,5%, </t>
  </si>
  <si>
    <t>Draselné kokosové mydlo - proti múčnatke na viniči</t>
  </si>
  <si>
    <t>Biostimulant zakoreňovač. L-aminokyeliny, extrakt morských rias 4%,+N,K,Fe,Mn+Zn+Cu+B</t>
  </si>
  <si>
    <t>biofungicíd s obsahom húb a baktérií- trichoderma...</t>
  </si>
  <si>
    <t>stimulant rastu koreňov-hum.kyseliny25%, Fulvokyseliny25%,N4,5%,P1% K1%,org.látky45%</t>
  </si>
  <si>
    <t xml:space="preserve">Hnojivo pozvol.uvolň.živín 4 mes.NPK 15-9-15+2MgO+ME </t>
  </si>
  <si>
    <t xml:space="preserve">Hnojivo pozvol.uvolň.živín 6 mes. NPK 15-9-15+2MgO+ME </t>
  </si>
  <si>
    <t>Pôdný kondicioner zmes polymérov hydroabsorbentov 39,5 % Hnojivá 10,5 % N celkovo 4,50 % P2O5 rozpustný v minerálnej kyseline 1,00 % K2O rozpustný vo vode . 5,50 % Mikroprvky: B, Cu, Fe, Mn, Mo, Zn Rastové prekurzory . 0,25 % Vulkanická hornina .</t>
  </si>
  <si>
    <t>Toutatis Dam Tec</t>
  </si>
  <si>
    <t>Carial Flex</t>
  </si>
  <si>
    <t>Fluopicolide(200,000 g/l),Fluoxastrobin(150,000 g/l)</t>
  </si>
  <si>
    <t>Stredisko Lúštiareň L. Hrádok</t>
  </si>
  <si>
    <t>ŠS Jochy, Jamník</t>
  </si>
  <si>
    <t xml:space="preserve">ŠS Šajdíkove Humence </t>
  </si>
  <si>
    <t>ŠS Trstice</t>
  </si>
  <si>
    <t>ŠS HladomerLovce</t>
  </si>
  <si>
    <t>ŠS Oravská Priehrada</t>
  </si>
  <si>
    <t>ŠS Drakšiar
Beňuš</t>
  </si>
  <si>
    <t>ŠS Brod 
Horné Hámre</t>
  </si>
  <si>
    <t>ŠS Čermošná</t>
  </si>
  <si>
    <t xml:space="preserve">ŠS Šariš, 
Šarišské Michalany 
</t>
  </si>
  <si>
    <t>SGOD Jochy
Jamník</t>
  </si>
  <si>
    <t>Rincon 25WG</t>
  </si>
  <si>
    <t>Ratimor(paraf.bloky)</t>
  </si>
  <si>
    <t xml:space="preserve">Roundup  Klasik pro </t>
  </si>
  <si>
    <t>NPK 15:15:15 25 kg bal</t>
  </si>
  <si>
    <t>Osmocote  5-6 25 kg bal</t>
  </si>
  <si>
    <t>Koron 100 SC</t>
  </si>
  <si>
    <t>Deltamethrin (100,000 g/l)</t>
  </si>
  <si>
    <t>Halvetic</t>
  </si>
  <si>
    <t>Glyphosate (incl trimesium aka sulfosate180g/l)</t>
  </si>
  <si>
    <t>SIVANTO PRIME</t>
  </si>
  <si>
    <t>Flupyradifurone 200 g/l (17,1% hm)</t>
  </si>
  <si>
    <t>DICOHERB M 750</t>
  </si>
  <si>
    <t>MCPA (750,000 g/l)</t>
  </si>
  <si>
    <t>Dicopur M 750</t>
  </si>
  <si>
    <t>750g/l MCPA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</si>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</sst>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"/>
  </numFmts>
  <fonts count="26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333333"/>
      <name val="Helvetica"/>
      <family val="2"/>
    </font>
    <font>
      <b/>
      <sz val="8"/>
      <color rgb="FF555555"/>
      <name val="Helvetica"/>
      <family val="2"/>
    </font>
    <font>
      <sz val="10"/>
      <color rgb="FFFF0000"/>
      <name val="Arial CE"/>
      <charset val="238"/>
    </font>
    <font>
      <b/>
      <vertAlign val="superscript"/>
      <sz val="5"/>
      <color rgb="FF323232"/>
      <name val="Arial"/>
      <family val="2"/>
      <charset val="238"/>
    </font>
    <font>
      <b/>
      <sz val="18"/>
      <color rgb="FF323232"/>
      <name val="Arial"/>
      <family val="2"/>
      <charset val="238"/>
    </font>
    <font>
      <vertAlign val="superscript"/>
      <sz val="14"/>
      <color rgb="FF323232"/>
      <name val="Arial"/>
      <family val="2"/>
      <charset val="238"/>
    </font>
    <font>
      <sz val="10"/>
      <color rgb="FF111111"/>
      <name val="Times New Roman"/>
      <family val="1"/>
      <charset val="238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040C28"/>
      <name val="Arial"/>
      <family val="2"/>
    </font>
    <font>
      <sz val="10"/>
      <color rgb="FF1F1F1F"/>
      <name val="Arial"/>
      <family val="2"/>
    </font>
    <font>
      <sz val="10"/>
      <color rgb="FFC00000"/>
      <name val="Arial CE"/>
      <charset val="238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5F5F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183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0" fillId="3" borderId="1" xfId="0" applyNumberFormat="1" applyFill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4" fontId="0" fillId="3" borderId="12" xfId="0" applyNumberFormat="1" applyFill="1" applyBorder="1" applyAlignment="1">
      <alignment vertical="top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vertical="top" wrapText="1"/>
    </xf>
    <xf numFmtId="2" fontId="6" fillId="4" borderId="5" xfId="0" applyNumberFormat="1" applyFont="1" applyFill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0" fillId="0" borderId="10" xfId="0" applyNumberFormat="1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2" fontId="0" fillId="0" borderId="18" xfId="0" applyNumberFormat="1" applyBorder="1" applyAlignment="1">
      <alignment vertical="top" wrapText="1"/>
    </xf>
    <xf numFmtId="2" fontId="0" fillId="0" borderId="0" xfId="0" applyNumberFormat="1" applyAlignment="1">
      <alignment vertical="top" wrapText="1"/>
    </xf>
    <xf numFmtId="2" fontId="7" fillId="0" borderId="15" xfId="0" applyNumberFormat="1" applyFont="1" applyBorder="1" applyAlignment="1">
      <alignment vertical="top" wrapText="1"/>
    </xf>
    <xf numFmtId="2" fontId="7" fillId="0" borderId="16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" fontId="0" fillId="3" borderId="4" xfId="0" applyNumberFormat="1" applyFill="1" applyBorder="1" applyAlignment="1">
      <alignment vertical="top" wrapText="1"/>
    </xf>
    <xf numFmtId="2" fontId="0" fillId="0" borderId="4" xfId="0" applyNumberFormat="1" applyBorder="1" applyAlignment="1">
      <alignment vertical="top" wrapText="1"/>
    </xf>
    <xf numFmtId="2" fontId="0" fillId="0" borderId="5" xfId="0" applyNumberForma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9" fontId="3" fillId="0" borderId="4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3" fontId="6" fillId="0" borderId="1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vertical="top" wrapText="1"/>
    </xf>
    <xf numFmtId="2" fontId="11" fillId="0" borderId="1" xfId="0" applyNumberFormat="1" applyFont="1" applyBorder="1" applyAlignment="1">
      <alignment vertical="top" wrapText="1"/>
    </xf>
    <xf numFmtId="2" fontId="11" fillId="0" borderId="10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 applyAlignment="1">
      <alignment vertical="top" wrapText="1"/>
    </xf>
    <xf numFmtId="0" fontId="0" fillId="6" borderId="1" xfId="0" applyFill="1" applyBorder="1"/>
    <xf numFmtId="0" fontId="6" fillId="4" borderId="4" xfId="0" applyFont="1" applyFill="1" applyBorder="1" applyAlignment="1">
      <alignment vertical="top"/>
    </xf>
    <xf numFmtId="0" fontId="0" fillId="0" borderId="0" xfId="0" applyAlignment="1">
      <alignment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top" wrapText="1"/>
    </xf>
    <xf numFmtId="3" fontId="6" fillId="7" borderId="1" xfId="0" applyNumberFormat="1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5" fillId="7" borderId="1" xfId="0" applyFont="1" applyFill="1" applyBorder="1"/>
    <xf numFmtId="0" fontId="0" fillId="3" borderId="1" xfId="0" applyFill="1" applyBorder="1"/>
    <xf numFmtId="0" fontId="3" fillId="8" borderId="2" xfId="0" applyFont="1" applyFill="1" applyBorder="1" applyAlignment="1">
      <alignment vertical="top" wrapText="1"/>
    </xf>
    <xf numFmtId="0" fontId="13" fillId="9" borderId="2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2" fontId="10" fillId="4" borderId="4" xfId="0" applyNumberFormat="1" applyFont="1" applyFill="1" applyBorder="1" applyAlignment="1">
      <alignment vertical="top" wrapText="1"/>
    </xf>
    <xf numFmtId="2" fontId="10" fillId="4" borderId="5" xfId="0" applyNumberFormat="1" applyFont="1" applyFill="1" applyBorder="1" applyAlignment="1">
      <alignment vertical="top" wrapText="1"/>
    </xf>
    <xf numFmtId="0" fontId="14" fillId="8" borderId="0" xfId="0" applyFont="1" applyFill="1"/>
    <xf numFmtId="0" fontId="13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" fontId="0" fillId="0" borderId="1" xfId="0" applyNumberFormat="1" applyBorder="1"/>
    <xf numFmtId="4" fontId="0" fillId="0" borderId="21" xfId="0" applyNumberFormat="1" applyBorder="1"/>
    <xf numFmtId="4" fontId="0" fillId="0" borderId="26" xfId="0" applyNumberFormat="1" applyBorder="1"/>
    <xf numFmtId="0" fontId="1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5" fillId="0" borderId="1" xfId="0" applyFont="1" applyBorder="1"/>
    <xf numFmtId="49" fontId="3" fillId="0" borderId="1" xfId="0" applyNumberFormat="1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0" fillId="0" borderId="4" xfId="0" applyBorder="1"/>
    <xf numFmtId="4" fontId="0" fillId="0" borderId="4" xfId="0" applyNumberFormat="1" applyBorder="1"/>
    <xf numFmtId="4" fontId="6" fillId="0" borderId="4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7" fontId="0" fillId="0" borderId="1" xfId="0" applyNumberFormat="1" applyBorder="1"/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0" fillId="4" borderId="3" xfId="0" applyFont="1" applyFill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4" fontId="0" fillId="0" borderId="12" xfId="0" applyNumberFormat="1" applyBorder="1"/>
    <xf numFmtId="4" fontId="0" fillId="0" borderId="22" xfId="0" applyNumberFormat="1" applyBorder="1"/>
    <xf numFmtId="4" fontId="0" fillId="0" borderId="27" xfId="0" applyNumberFormat="1" applyBorder="1"/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19" fillId="0" borderId="0" xfId="0" applyFont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2" fontId="24" fillId="0" borderId="0" xfId="0" applyNumberFormat="1" applyFont="1"/>
    <xf numFmtId="0" fontId="0" fillId="0" borderId="1" xfId="0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0" fillId="6" borderId="10" xfId="0" applyFill="1" applyBorder="1"/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1" xfId="0" applyNumberFormat="1" applyBorder="1" applyAlignment="1"/>
    <xf numFmtId="4" fontId="0" fillId="0" borderId="10" xfId="0" applyNumberFormat="1" applyBorder="1" applyAlignment="1"/>
    <xf numFmtId="2" fontId="6" fillId="5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0" fillId="0" borderId="1" xfId="0" applyFont="1" applyBorder="1"/>
    <xf numFmtId="0" fontId="25" fillId="0" borderId="1" xfId="0" applyFont="1" applyBorder="1" applyAlignment="1">
      <alignment wrapText="1"/>
    </xf>
    <xf numFmtId="0" fontId="21" fillId="0" borderId="1" xfId="0" applyFont="1" applyBorder="1"/>
    <xf numFmtId="0" fontId="6" fillId="4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22" fillId="0" borderId="1" xfId="0" applyFont="1" applyBorder="1"/>
    <xf numFmtId="0" fontId="3" fillId="0" borderId="2" xfId="0" applyFont="1" applyBorder="1"/>
    <xf numFmtId="2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12" xfId="0" applyBorder="1" applyAlignment="1">
      <alignment wrapText="1"/>
    </xf>
    <xf numFmtId="0" fontId="0" fillId="3" borderId="12" xfId="0" applyFill="1" applyBorder="1"/>
    <xf numFmtId="4" fontId="0" fillId="0" borderId="12" xfId="0" applyNumberFormat="1" applyBorder="1" applyAlignment="1"/>
    <xf numFmtId="4" fontId="0" fillId="0" borderId="18" xfId="0" applyNumberFormat="1" applyBorder="1" applyAlignment="1"/>
    <xf numFmtId="4" fontId="7" fillId="0" borderId="15" xfId="0" applyNumberFormat="1" applyFont="1" applyBorder="1"/>
    <xf numFmtId="4" fontId="7" fillId="0" borderId="16" xfId="0" applyNumberFormat="1" applyFont="1" applyBorder="1"/>
    <xf numFmtId="0" fontId="7" fillId="0" borderId="13" xfId="0" applyFont="1" applyBorder="1" applyAlignment="1"/>
    <xf numFmtId="0" fontId="0" fillId="0" borderId="14" xfId="0" applyBorder="1" applyAlignment="1"/>
    <xf numFmtId="0" fontId="0" fillId="0" borderId="17" xfId="0" applyBorder="1" applyAlignment="1"/>
    <xf numFmtId="2" fontId="0" fillId="6" borderId="1" xfId="0" applyNumberForma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7"/>
  <sheetViews>
    <sheetView tabSelected="1" view="pageBreakPreview" zoomScale="60" zoomScaleNormal="100" workbookViewId="0">
      <selection activeCell="T2" sqref="T2"/>
    </sheetView>
  </sheetViews>
  <sheetFormatPr defaultRowHeight="13.2" x14ac:dyDescent="0.25"/>
  <cols>
    <col min="1" max="1" width="21" customWidth="1"/>
    <col min="2" max="2" width="44.109375" style="65" customWidth="1"/>
    <col min="3" max="3" width="6.33203125" customWidth="1"/>
    <col min="4" max="4" width="8.5546875" customWidth="1"/>
    <col min="5" max="5" width="9.44140625" customWidth="1"/>
    <col min="6" max="6" width="8.6640625" customWidth="1"/>
    <col min="7" max="7" width="9.6640625" customWidth="1"/>
    <col min="8" max="8" width="8.6640625" customWidth="1"/>
    <col min="9" max="9" width="9.88671875" customWidth="1"/>
    <col min="10" max="10" width="9.6640625" customWidth="1"/>
    <col min="11" max="12" width="8.6640625" customWidth="1"/>
    <col min="13" max="13" width="9.88671875" customWidth="1"/>
    <col min="14" max="14" width="10" customWidth="1"/>
    <col min="15" max="15" width="8.6640625" customWidth="1"/>
    <col min="16" max="16" width="11" style="182" customWidth="1"/>
    <col min="18" max="18" width="10.6640625" customWidth="1"/>
    <col min="19" max="19" width="12.6640625" customWidth="1"/>
    <col min="20" max="20" width="12.33203125" customWidth="1"/>
    <col min="21" max="21" width="1.44140625" customWidth="1"/>
    <col min="22" max="22" width="51.5546875" customWidth="1"/>
  </cols>
  <sheetData>
    <row r="1" spans="1:20" ht="35.25" customHeight="1" thickBot="1" x14ac:dyDescent="0.3">
      <c r="A1" s="139" t="s">
        <v>173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50.1" customHeight="1" x14ac:dyDescent="0.25">
      <c r="A2" s="82" t="s">
        <v>103</v>
      </c>
      <c r="B2" s="1" t="s">
        <v>48</v>
      </c>
      <c r="C2" s="83" t="s">
        <v>13</v>
      </c>
      <c r="D2" s="1" t="s">
        <v>210</v>
      </c>
      <c r="E2" s="1" t="s">
        <v>305</v>
      </c>
      <c r="F2" s="1" t="s">
        <v>306</v>
      </c>
      <c r="G2" s="1" t="s">
        <v>307</v>
      </c>
      <c r="H2" s="1" t="s">
        <v>308</v>
      </c>
      <c r="I2" s="1" t="s">
        <v>309</v>
      </c>
      <c r="J2" s="1" t="s">
        <v>310</v>
      </c>
      <c r="K2" s="1" t="s">
        <v>311</v>
      </c>
      <c r="L2" s="1" t="s">
        <v>312</v>
      </c>
      <c r="M2" s="1" t="s">
        <v>313</v>
      </c>
      <c r="N2" s="1" t="s">
        <v>314</v>
      </c>
      <c r="O2" s="1" t="s">
        <v>315</v>
      </c>
      <c r="P2" s="155" t="s">
        <v>174</v>
      </c>
      <c r="Q2" s="1" t="s">
        <v>107</v>
      </c>
      <c r="R2" s="1" t="s">
        <v>108</v>
      </c>
      <c r="S2" s="1" t="s">
        <v>331</v>
      </c>
      <c r="T2" s="156" t="s">
        <v>110</v>
      </c>
    </row>
    <row r="3" spans="1:20" x14ac:dyDescent="0.25">
      <c r="A3" s="157" t="s">
        <v>0</v>
      </c>
      <c r="B3" s="158"/>
      <c r="C3" s="133"/>
      <c r="D3" s="133"/>
      <c r="E3" s="133"/>
      <c r="F3" s="133"/>
      <c r="G3" s="133"/>
      <c r="H3" s="133"/>
      <c r="I3" s="133"/>
      <c r="J3" s="63"/>
      <c r="K3" s="63"/>
      <c r="L3" s="63"/>
      <c r="M3" s="63"/>
      <c r="N3" s="63"/>
      <c r="O3" s="63"/>
      <c r="P3" s="178"/>
      <c r="Q3" s="63"/>
      <c r="R3" s="63"/>
      <c r="S3" s="63"/>
      <c r="T3" s="135"/>
    </row>
    <row r="4" spans="1:20" x14ac:dyDescent="0.25">
      <c r="A4" s="15" t="s">
        <v>175</v>
      </c>
      <c r="B4" s="16" t="s">
        <v>126</v>
      </c>
      <c r="C4" s="11" t="s">
        <v>7</v>
      </c>
      <c r="D4" s="11">
        <v>5</v>
      </c>
      <c r="E4" s="11"/>
      <c r="F4" s="11"/>
      <c r="G4" s="11"/>
      <c r="H4" s="11"/>
      <c r="I4" s="11"/>
      <c r="J4" s="61"/>
      <c r="K4" s="61"/>
      <c r="L4" s="61"/>
      <c r="M4" s="61"/>
      <c r="N4" s="61">
        <v>10</v>
      </c>
      <c r="O4" s="61"/>
      <c r="P4" s="179">
        <f>SUM(E4:O4)</f>
        <v>10</v>
      </c>
      <c r="Q4" s="71"/>
      <c r="R4" s="153">
        <f>P4*Q4</f>
        <v>0</v>
      </c>
      <c r="S4" s="153">
        <f>R4*0.23</f>
        <v>0</v>
      </c>
      <c r="T4" s="154">
        <f>R4+S4</f>
        <v>0</v>
      </c>
    </row>
    <row r="5" spans="1:20" x14ac:dyDescent="0.25">
      <c r="A5" s="15" t="s">
        <v>111</v>
      </c>
      <c r="B5" s="4" t="s">
        <v>47</v>
      </c>
      <c r="C5" s="11" t="s">
        <v>9</v>
      </c>
      <c r="D5" s="11">
        <v>5</v>
      </c>
      <c r="E5" s="11"/>
      <c r="F5" s="11">
        <v>20</v>
      </c>
      <c r="G5" s="11"/>
      <c r="H5" s="11"/>
      <c r="I5" s="11"/>
      <c r="J5" s="61">
        <v>25</v>
      </c>
      <c r="K5" s="61">
        <v>20</v>
      </c>
      <c r="L5" s="61"/>
      <c r="M5" s="61"/>
      <c r="N5" s="61"/>
      <c r="O5" s="61"/>
      <c r="P5" s="179">
        <f t="shared" ref="P4:P17" si="0">SUM(E5:O5)</f>
        <v>65</v>
      </c>
      <c r="Q5" s="71"/>
      <c r="R5" s="153">
        <f t="shared" ref="R5:R68" si="1">P5*Q5</f>
        <v>0</v>
      </c>
      <c r="S5" s="153">
        <f t="shared" ref="S5:S68" si="2">R5*0.23</f>
        <v>0</v>
      </c>
      <c r="T5" s="154">
        <f t="shared" ref="T5:T68" si="3">R5+S5</f>
        <v>0</v>
      </c>
    </row>
    <row r="6" spans="1:20" x14ac:dyDescent="0.25">
      <c r="A6" s="15" t="s">
        <v>14</v>
      </c>
      <c r="B6" s="4" t="s">
        <v>49</v>
      </c>
      <c r="C6" s="11" t="s">
        <v>9</v>
      </c>
      <c r="D6" s="11">
        <v>0.3</v>
      </c>
      <c r="E6" s="11"/>
      <c r="F6" s="11">
        <v>0.6</v>
      </c>
      <c r="G6" s="11">
        <v>1.2</v>
      </c>
      <c r="H6" s="11"/>
      <c r="I6" s="11">
        <v>9.9</v>
      </c>
      <c r="J6" s="61">
        <v>6</v>
      </c>
      <c r="K6" s="61"/>
      <c r="L6" s="61"/>
      <c r="M6" s="61"/>
      <c r="N6" s="61">
        <v>1.2</v>
      </c>
      <c r="O6" s="61"/>
      <c r="P6" s="179">
        <f t="shared" si="0"/>
        <v>18.899999999999999</v>
      </c>
      <c r="Q6" s="71"/>
      <c r="R6" s="153">
        <f t="shared" si="1"/>
        <v>0</v>
      </c>
      <c r="S6" s="153">
        <f t="shared" si="2"/>
        <v>0</v>
      </c>
      <c r="T6" s="154">
        <f t="shared" si="3"/>
        <v>0</v>
      </c>
    </row>
    <row r="7" spans="1:20" x14ac:dyDescent="0.25">
      <c r="A7" s="15" t="s">
        <v>176</v>
      </c>
      <c r="B7" s="4" t="s">
        <v>50</v>
      </c>
      <c r="C7" s="11" t="s">
        <v>9</v>
      </c>
      <c r="D7" s="11">
        <v>1</v>
      </c>
      <c r="E7" s="11"/>
      <c r="F7" s="11">
        <v>2</v>
      </c>
      <c r="G7" s="11">
        <v>1</v>
      </c>
      <c r="H7" s="11"/>
      <c r="I7" s="11"/>
      <c r="J7" s="61"/>
      <c r="K7" s="61"/>
      <c r="L7" s="61"/>
      <c r="M7" s="61"/>
      <c r="N7" s="61"/>
      <c r="O7" s="61"/>
      <c r="P7" s="179">
        <f t="shared" si="0"/>
        <v>3</v>
      </c>
      <c r="Q7" s="71"/>
      <c r="R7" s="153">
        <f t="shared" si="1"/>
        <v>0</v>
      </c>
      <c r="S7" s="153">
        <f t="shared" si="2"/>
        <v>0</v>
      </c>
      <c r="T7" s="154">
        <f t="shared" si="3"/>
        <v>0</v>
      </c>
    </row>
    <row r="8" spans="1:20" x14ac:dyDescent="0.25">
      <c r="A8" s="15" t="s">
        <v>16</v>
      </c>
      <c r="B8" s="18" t="s">
        <v>51</v>
      </c>
      <c r="C8" s="11" t="s">
        <v>9</v>
      </c>
      <c r="D8" s="11">
        <v>0.5</v>
      </c>
      <c r="E8" s="11"/>
      <c r="F8" s="11">
        <v>2</v>
      </c>
      <c r="G8" s="11"/>
      <c r="H8" s="11"/>
      <c r="I8" s="11"/>
      <c r="J8" s="61">
        <v>15</v>
      </c>
      <c r="K8" s="61">
        <v>3</v>
      </c>
      <c r="L8" s="61"/>
      <c r="M8" s="61"/>
      <c r="N8" s="61">
        <v>1</v>
      </c>
      <c r="O8" s="61"/>
      <c r="P8" s="179">
        <f t="shared" si="0"/>
        <v>21</v>
      </c>
      <c r="Q8" s="71"/>
      <c r="R8" s="153">
        <f t="shared" si="1"/>
        <v>0</v>
      </c>
      <c r="S8" s="153">
        <f t="shared" si="2"/>
        <v>0</v>
      </c>
      <c r="T8" s="154">
        <f t="shared" si="3"/>
        <v>0</v>
      </c>
    </row>
    <row r="9" spans="1:20" x14ac:dyDescent="0.25">
      <c r="A9" s="19" t="s">
        <v>177</v>
      </c>
      <c r="B9" s="4" t="s">
        <v>52</v>
      </c>
      <c r="C9" s="12" t="s">
        <v>7</v>
      </c>
      <c r="D9" s="12">
        <v>5</v>
      </c>
      <c r="E9" s="12"/>
      <c r="F9" s="12">
        <v>5</v>
      </c>
      <c r="G9" s="12"/>
      <c r="H9" s="12"/>
      <c r="I9" s="12"/>
      <c r="J9" s="61">
        <v>5</v>
      </c>
      <c r="K9" s="61"/>
      <c r="L9" s="61"/>
      <c r="M9" s="61"/>
      <c r="N9" s="61">
        <v>5</v>
      </c>
      <c r="O9" s="61"/>
      <c r="P9" s="179">
        <f t="shared" si="0"/>
        <v>15</v>
      </c>
      <c r="Q9" s="71"/>
      <c r="R9" s="153">
        <f t="shared" si="1"/>
        <v>0</v>
      </c>
      <c r="S9" s="153">
        <f t="shared" si="2"/>
        <v>0</v>
      </c>
      <c r="T9" s="154">
        <f t="shared" si="3"/>
        <v>0</v>
      </c>
    </row>
    <row r="10" spans="1:20" x14ac:dyDescent="0.25">
      <c r="A10" s="15" t="s">
        <v>113</v>
      </c>
      <c r="B10" s="18" t="s">
        <v>53</v>
      </c>
      <c r="C10" s="11" t="s">
        <v>7</v>
      </c>
      <c r="D10" s="11">
        <v>5</v>
      </c>
      <c r="E10" s="11"/>
      <c r="F10" s="11">
        <v>5</v>
      </c>
      <c r="G10" s="11"/>
      <c r="H10" s="11"/>
      <c r="I10" s="11">
        <v>10</v>
      </c>
      <c r="J10" s="61">
        <v>5</v>
      </c>
      <c r="K10" s="61"/>
      <c r="L10" s="61"/>
      <c r="M10" s="61"/>
      <c r="N10" s="61">
        <v>5</v>
      </c>
      <c r="O10" s="61">
        <v>5</v>
      </c>
      <c r="P10" s="179">
        <f t="shared" si="0"/>
        <v>30</v>
      </c>
      <c r="Q10" s="71"/>
      <c r="R10" s="153">
        <f t="shared" si="1"/>
        <v>0</v>
      </c>
      <c r="S10" s="153">
        <f t="shared" si="2"/>
        <v>0</v>
      </c>
      <c r="T10" s="154">
        <f t="shared" si="3"/>
        <v>0</v>
      </c>
    </row>
    <row r="11" spans="1:20" x14ac:dyDescent="0.25">
      <c r="A11" s="15" t="s">
        <v>131</v>
      </c>
      <c r="B11" s="16" t="s">
        <v>132</v>
      </c>
      <c r="C11" s="11" t="s">
        <v>7</v>
      </c>
      <c r="D11" s="11">
        <v>5</v>
      </c>
      <c r="E11" s="11"/>
      <c r="F11" s="11"/>
      <c r="G11" s="11"/>
      <c r="H11" s="11"/>
      <c r="I11" s="11"/>
      <c r="J11" s="61"/>
      <c r="K11" s="61">
        <v>5</v>
      </c>
      <c r="L11" s="61"/>
      <c r="M11" s="61"/>
      <c r="N11" s="61"/>
      <c r="O11" s="61"/>
      <c r="P11" s="179">
        <f t="shared" si="0"/>
        <v>5</v>
      </c>
      <c r="Q11" s="71"/>
      <c r="R11" s="153">
        <f t="shared" si="1"/>
        <v>0</v>
      </c>
      <c r="S11" s="153">
        <f t="shared" si="2"/>
        <v>0</v>
      </c>
      <c r="T11" s="154">
        <f t="shared" si="3"/>
        <v>0</v>
      </c>
    </row>
    <row r="12" spans="1:20" x14ac:dyDescent="0.25">
      <c r="A12" s="15" t="s">
        <v>163</v>
      </c>
      <c r="B12" s="159" t="s">
        <v>205</v>
      </c>
      <c r="C12" s="128" t="s">
        <v>7</v>
      </c>
      <c r="D12" s="128">
        <v>1</v>
      </c>
      <c r="E12" s="128"/>
      <c r="F12" s="129">
        <v>2</v>
      </c>
      <c r="G12" s="128"/>
      <c r="H12" s="128"/>
      <c r="I12" s="128">
        <v>5</v>
      </c>
      <c r="J12" s="61"/>
      <c r="K12" s="61"/>
      <c r="L12" s="61"/>
      <c r="M12" s="61"/>
      <c r="N12" s="61"/>
      <c r="O12" s="61"/>
      <c r="P12" s="179">
        <f t="shared" si="0"/>
        <v>7</v>
      </c>
      <c r="Q12" s="71"/>
      <c r="R12" s="153">
        <f t="shared" si="1"/>
        <v>0</v>
      </c>
      <c r="S12" s="153">
        <f t="shared" si="2"/>
        <v>0</v>
      </c>
      <c r="T12" s="154">
        <f t="shared" si="3"/>
        <v>0</v>
      </c>
    </row>
    <row r="13" spans="1:20" x14ac:dyDescent="0.25">
      <c r="A13" s="15" t="s">
        <v>267</v>
      </c>
      <c r="B13" s="160" t="s">
        <v>277</v>
      </c>
      <c r="C13" s="128" t="s">
        <v>9</v>
      </c>
      <c r="D13" s="128">
        <v>0.5</v>
      </c>
      <c r="E13" s="128"/>
      <c r="F13" s="130">
        <v>0.5</v>
      </c>
      <c r="G13" s="128"/>
      <c r="H13" s="128"/>
      <c r="I13" s="128"/>
      <c r="J13" s="61"/>
      <c r="K13" s="61"/>
      <c r="L13" s="61"/>
      <c r="M13" s="61"/>
      <c r="N13" s="61"/>
      <c r="O13" s="61"/>
      <c r="P13" s="179">
        <f t="shared" si="0"/>
        <v>0.5</v>
      </c>
      <c r="Q13" s="71"/>
      <c r="R13" s="153">
        <f t="shared" si="1"/>
        <v>0</v>
      </c>
      <c r="S13" s="153">
        <f t="shared" si="2"/>
        <v>0</v>
      </c>
      <c r="T13" s="154">
        <f t="shared" si="3"/>
        <v>0</v>
      </c>
    </row>
    <row r="14" spans="1:20" x14ac:dyDescent="0.25">
      <c r="A14" s="15" t="s">
        <v>165</v>
      </c>
      <c r="B14" s="160" t="s">
        <v>278</v>
      </c>
      <c r="C14" s="128" t="s">
        <v>7</v>
      </c>
      <c r="D14" s="128">
        <v>1</v>
      </c>
      <c r="E14" s="128"/>
      <c r="F14" s="129">
        <v>1</v>
      </c>
      <c r="G14" s="128"/>
      <c r="H14" s="128"/>
      <c r="I14" s="128"/>
      <c r="J14" s="61"/>
      <c r="K14" s="61"/>
      <c r="L14" s="61"/>
      <c r="M14" s="61"/>
      <c r="N14" s="61"/>
      <c r="O14" s="61"/>
      <c r="P14" s="179">
        <f t="shared" si="0"/>
        <v>1</v>
      </c>
      <c r="Q14" s="71"/>
      <c r="R14" s="153">
        <f t="shared" si="1"/>
        <v>0</v>
      </c>
      <c r="S14" s="153">
        <f t="shared" si="2"/>
        <v>0</v>
      </c>
      <c r="T14" s="154">
        <f t="shared" si="3"/>
        <v>0</v>
      </c>
    </row>
    <row r="15" spans="1:20" x14ac:dyDescent="0.25">
      <c r="A15" s="15" t="s">
        <v>167</v>
      </c>
      <c r="B15" s="160" t="s">
        <v>279</v>
      </c>
      <c r="C15" s="128" t="s">
        <v>7</v>
      </c>
      <c r="D15" s="128">
        <v>5</v>
      </c>
      <c r="E15" s="128"/>
      <c r="F15" s="129">
        <v>5</v>
      </c>
      <c r="G15" s="128"/>
      <c r="H15" s="128"/>
      <c r="I15" s="128"/>
      <c r="J15" s="61"/>
      <c r="K15" s="61"/>
      <c r="L15" s="61"/>
      <c r="M15" s="61"/>
      <c r="N15" s="61"/>
      <c r="O15" s="61"/>
      <c r="P15" s="179">
        <f t="shared" si="0"/>
        <v>5</v>
      </c>
      <c r="Q15" s="71"/>
      <c r="R15" s="153">
        <f t="shared" si="1"/>
        <v>0</v>
      </c>
      <c r="S15" s="153">
        <f t="shared" si="2"/>
        <v>0</v>
      </c>
      <c r="T15" s="154">
        <f t="shared" si="3"/>
        <v>0</v>
      </c>
    </row>
    <row r="16" spans="1:20" x14ac:dyDescent="0.25">
      <c r="A16" s="15" t="s">
        <v>168</v>
      </c>
      <c r="B16" s="160" t="s">
        <v>280</v>
      </c>
      <c r="C16" s="128" t="s">
        <v>7</v>
      </c>
      <c r="D16" s="128">
        <v>5</v>
      </c>
      <c r="E16" s="128"/>
      <c r="F16" s="129">
        <v>5</v>
      </c>
      <c r="G16" s="128"/>
      <c r="H16" s="128"/>
      <c r="I16" s="128"/>
      <c r="J16" s="61"/>
      <c r="K16" s="61"/>
      <c r="L16" s="61"/>
      <c r="M16" s="61"/>
      <c r="N16" s="61">
        <v>5</v>
      </c>
      <c r="O16" s="61"/>
      <c r="P16" s="179">
        <f t="shared" si="0"/>
        <v>10</v>
      </c>
      <c r="Q16" s="71"/>
      <c r="R16" s="153">
        <f t="shared" si="1"/>
        <v>0</v>
      </c>
      <c r="S16" s="153">
        <f t="shared" si="2"/>
        <v>0</v>
      </c>
      <c r="T16" s="154">
        <f t="shared" si="3"/>
        <v>0</v>
      </c>
    </row>
    <row r="17" spans="1:20" x14ac:dyDescent="0.25">
      <c r="A17" s="15" t="s">
        <v>275</v>
      </c>
      <c r="B17" s="61" t="s">
        <v>273</v>
      </c>
      <c r="C17" s="128" t="s">
        <v>7</v>
      </c>
      <c r="D17" s="128">
        <v>1</v>
      </c>
      <c r="E17" s="128"/>
      <c r="F17" s="129"/>
      <c r="G17" s="128"/>
      <c r="H17" s="128"/>
      <c r="I17" s="128"/>
      <c r="J17" s="61"/>
      <c r="K17" s="61"/>
      <c r="L17" s="61"/>
      <c r="M17" s="61"/>
      <c r="N17" s="61">
        <v>3</v>
      </c>
      <c r="O17" s="61"/>
      <c r="P17" s="179">
        <f t="shared" si="0"/>
        <v>3</v>
      </c>
      <c r="Q17" s="71"/>
      <c r="R17" s="153">
        <f t="shared" si="1"/>
        <v>0</v>
      </c>
      <c r="S17" s="153">
        <f t="shared" si="2"/>
        <v>0</v>
      </c>
      <c r="T17" s="154">
        <f t="shared" si="3"/>
        <v>0</v>
      </c>
    </row>
    <row r="18" spans="1:20" x14ac:dyDescent="0.25">
      <c r="A18" s="157" t="s">
        <v>4</v>
      </c>
      <c r="B18" s="158"/>
      <c r="C18" s="133"/>
      <c r="D18" s="133"/>
      <c r="E18" s="133"/>
      <c r="F18" s="133"/>
      <c r="G18" s="133"/>
      <c r="H18" s="133"/>
      <c r="I18" s="133"/>
      <c r="J18" s="63"/>
      <c r="K18" s="63"/>
      <c r="L18" s="63"/>
      <c r="M18" s="63"/>
      <c r="N18" s="63"/>
      <c r="O18" s="63"/>
      <c r="P18" s="180"/>
      <c r="Q18" s="63"/>
      <c r="R18" s="63"/>
      <c r="S18" s="63"/>
      <c r="T18" s="135"/>
    </row>
    <row r="19" spans="1:20" x14ac:dyDescent="0.25">
      <c r="A19" s="15" t="s">
        <v>17</v>
      </c>
      <c r="B19" s="18" t="s">
        <v>54</v>
      </c>
      <c r="C19" s="11" t="s">
        <v>9</v>
      </c>
      <c r="D19" s="11">
        <v>5</v>
      </c>
      <c r="E19" s="11"/>
      <c r="F19" s="11"/>
      <c r="G19" s="11"/>
      <c r="H19" s="11"/>
      <c r="I19" s="11"/>
      <c r="J19" s="61">
        <v>5</v>
      </c>
      <c r="K19" s="61">
        <v>5</v>
      </c>
      <c r="L19" s="61"/>
      <c r="M19" s="61"/>
      <c r="N19" s="61"/>
      <c r="O19" s="61"/>
      <c r="P19" s="179">
        <f t="shared" ref="P19:P32" si="4">SUM(E19:O19)</f>
        <v>10</v>
      </c>
      <c r="Q19" s="71"/>
      <c r="R19" s="153">
        <f t="shared" si="1"/>
        <v>0</v>
      </c>
      <c r="S19" s="153">
        <f t="shared" si="2"/>
        <v>0</v>
      </c>
      <c r="T19" s="154">
        <f t="shared" si="3"/>
        <v>0</v>
      </c>
    </row>
    <row r="20" spans="1:20" x14ac:dyDescent="0.25">
      <c r="A20" s="15" t="s">
        <v>178</v>
      </c>
      <c r="B20" s="18" t="s">
        <v>55</v>
      </c>
      <c r="C20" s="11" t="s">
        <v>7</v>
      </c>
      <c r="D20" s="11">
        <v>5</v>
      </c>
      <c r="E20" s="11"/>
      <c r="F20" s="11">
        <v>5</v>
      </c>
      <c r="G20" s="11"/>
      <c r="H20" s="11">
        <v>5</v>
      </c>
      <c r="I20" s="11">
        <v>15</v>
      </c>
      <c r="J20" s="61">
        <v>5</v>
      </c>
      <c r="K20" s="61">
        <v>5</v>
      </c>
      <c r="L20" s="61"/>
      <c r="M20" s="61"/>
      <c r="N20" s="61"/>
      <c r="O20" s="61">
        <v>5</v>
      </c>
      <c r="P20" s="179">
        <f t="shared" si="4"/>
        <v>40</v>
      </c>
      <c r="Q20" s="71"/>
      <c r="R20" s="153">
        <f t="shared" si="1"/>
        <v>0</v>
      </c>
      <c r="S20" s="153">
        <f t="shared" si="2"/>
        <v>0</v>
      </c>
      <c r="T20" s="154">
        <f t="shared" si="3"/>
        <v>0</v>
      </c>
    </row>
    <row r="21" spans="1:20" x14ac:dyDescent="0.25">
      <c r="A21" s="15" t="s">
        <v>18</v>
      </c>
      <c r="B21" s="4" t="s">
        <v>56</v>
      </c>
      <c r="C21" s="11" t="s">
        <v>7</v>
      </c>
      <c r="D21" s="11">
        <v>10</v>
      </c>
      <c r="E21" s="11"/>
      <c r="F21" s="11"/>
      <c r="G21" s="11"/>
      <c r="H21" s="11"/>
      <c r="I21" s="11"/>
      <c r="J21" s="61">
        <v>10</v>
      </c>
      <c r="K21" s="61"/>
      <c r="L21" s="61"/>
      <c r="M21" s="61"/>
      <c r="N21" s="61"/>
      <c r="O21" s="61"/>
      <c r="P21" s="179">
        <f t="shared" si="4"/>
        <v>10</v>
      </c>
      <c r="Q21" s="71"/>
      <c r="R21" s="153">
        <f t="shared" si="1"/>
        <v>0</v>
      </c>
      <c r="S21" s="153">
        <f t="shared" si="2"/>
        <v>0</v>
      </c>
      <c r="T21" s="154">
        <f t="shared" si="3"/>
        <v>0</v>
      </c>
    </row>
    <row r="22" spans="1:20" x14ac:dyDescent="0.25">
      <c r="A22" s="15" t="s">
        <v>19</v>
      </c>
      <c r="B22" s="18" t="s">
        <v>57</v>
      </c>
      <c r="C22" s="11" t="s">
        <v>7</v>
      </c>
      <c r="D22" s="11">
        <v>1</v>
      </c>
      <c r="E22" s="11"/>
      <c r="F22" s="11"/>
      <c r="G22" s="11"/>
      <c r="H22" s="11">
        <v>10</v>
      </c>
      <c r="I22" s="11">
        <v>10</v>
      </c>
      <c r="J22" s="61">
        <v>15</v>
      </c>
      <c r="K22" s="61"/>
      <c r="L22" s="61"/>
      <c r="M22" s="61"/>
      <c r="N22" s="61">
        <v>10</v>
      </c>
      <c r="O22" s="61"/>
      <c r="P22" s="179">
        <f t="shared" si="4"/>
        <v>45</v>
      </c>
      <c r="Q22" s="71"/>
      <c r="R22" s="153">
        <f t="shared" si="1"/>
        <v>0</v>
      </c>
      <c r="S22" s="153">
        <f t="shared" si="2"/>
        <v>0</v>
      </c>
      <c r="T22" s="154">
        <f t="shared" si="3"/>
        <v>0</v>
      </c>
    </row>
    <row r="23" spans="1:20" ht="15.75" customHeight="1" x14ac:dyDescent="0.25">
      <c r="A23" s="15" t="s">
        <v>135</v>
      </c>
      <c r="B23" s="16" t="s">
        <v>136</v>
      </c>
      <c r="C23" s="11" t="s">
        <v>7</v>
      </c>
      <c r="D23" s="11">
        <v>1</v>
      </c>
      <c r="E23" s="11"/>
      <c r="F23" s="11"/>
      <c r="G23" s="11"/>
      <c r="H23" s="11">
        <v>10</v>
      </c>
      <c r="I23" s="11">
        <v>5</v>
      </c>
      <c r="J23" s="61">
        <v>15</v>
      </c>
      <c r="K23" s="61"/>
      <c r="L23" s="61"/>
      <c r="M23" s="61"/>
      <c r="N23" s="61">
        <v>10</v>
      </c>
      <c r="O23" s="61"/>
      <c r="P23" s="179">
        <f t="shared" si="4"/>
        <v>40</v>
      </c>
      <c r="Q23" s="71"/>
      <c r="R23" s="153">
        <f t="shared" si="1"/>
        <v>0</v>
      </c>
      <c r="S23" s="153">
        <f t="shared" si="2"/>
        <v>0</v>
      </c>
      <c r="T23" s="154">
        <f t="shared" si="3"/>
        <v>0</v>
      </c>
    </row>
    <row r="24" spans="1:20" x14ac:dyDescent="0.25">
      <c r="A24" s="15" t="s">
        <v>20</v>
      </c>
      <c r="B24" s="18" t="s">
        <v>58</v>
      </c>
      <c r="C24" s="11" t="s">
        <v>9</v>
      </c>
      <c r="D24" s="11">
        <v>10</v>
      </c>
      <c r="E24" s="11"/>
      <c r="F24" s="11">
        <v>40</v>
      </c>
      <c r="G24" s="11"/>
      <c r="H24" s="11">
        <v>10</v>
      </c>
      <c r="I24" s="11">
        <v>10</v>
      </c>
      <c r="J24" s="61"/>
      <c r="K24" s="61"/>
      <c r="L24" s="61"/>
      <c r="M24" s="61"/>
      <c r="N24" s="61"/>
      <c r="O24" s="61"/>
      <c r="P24" s="179">
        <f t="shared" si="4"/>
        <v>60</v>
      </c>
      <c r="Q24" s="71"/>
      <c r="R24" s="153">
        <f t="shared" si="1"/>
        <v>0</v>
      </c>
      <c r="S24" s="153">
        <f t="shared" si="2"/>
        <v>0</v>
      </c>
      <c r="T24" s="154">
        <f t="shared" si="3"/>
        <v>0</v>
      </c>
    </row>
    <row r="25" spans="1:20" x14ac:dyDescent="0.25">
      <c r="A25" s="15" t="s">
        <v>137</v>
      </c>
      <c r="B25" s="16" t="s">
        <v>138</v>
      </c>
      <c r="C25" s="11" t="s">
        <v>9</v>
      </c>
      <c r="D25" s="11">
        <v>20</v>
      </c>
      <c r="E25" s="11"/>
      <c r="F25" s="11"/>
      <c r="G25" s="11"/>
      <c r="H25" s="11">
        <v>20</v>
      </c>
      <c r="I25" s="11"/>
      <c r="J25" s="61"/>
      <c r="K25" s="61">
        <v>40</v>
      </c>
      <c r="L25" s="61"/>
      <c r="M25" s="61"/>
      <c r="N25" s="61"/>
      <c r="O25" s="61"/>
      <c r="P25" s="179">
        <f t="shared" si="4"/>
        <v>60</v>
      </c>
      <c r="Q25" s="71"/>
      <c r="R25" s="153">
        <f t="shared" si="1"/>
        <v>0</v>
      </c>
      <c r="S25" s="153">
        <f t="shared" si="2"/>
        <v>0</v>
      </c>
      <c r="T25" s="154">
        <f t="shared" si="3"/>
        <v>0</v>
      </c>
    </row>
    <row r="26" spans="1:20" x14ac:dyDescent="0.25">
      <c r="A26" s="15" t="s">
        <v>21</v>
      </c>
      <c r="B26" s="18" t="s">
        <v>59</v>
      </c>
      <c r="C26" s="11" t="s">
        <v>7</v>
      </c>
      <c r="D26" s="11">
        <v>5</v>
      </c>
      <c r="E26" s="11"/>
      <c r="F26" s="11"/>
      <c r="G26" s="11"/>
      <c r="H26" s="11"/>
      <c r="I26" s="11"/>
      <c r="J26" s="61"/>
      <c r="K26" s="61"/>
      <c r="L26" s="61"/>
      <c r="M26" s="61"/>
      <c r="N26" s="61">
        <v>5</v>
      </c>
      <c r="O26" s="61"/>
      <c r="P26" s="179">
        <f t="shared" si="4"/>
        <v>5</v>
      </c>
      <c r="Q26" s="71"/>
      <c r="R26" s="153">
        <f t="shared" si="1"/>
        <v>0</v>
      </c>
      <c r="S26" s="153">
        <f t="shared" si="2"/>
        <v>0</v>
      </c>
      <c r="T26" s="154">
        <f t="shared" si="3"/>
        <v>0</v>
      </c>
    </row>
    <row r="27" spans="1:20" x14ac:dyDescent="0.25">
      <c r="A27" s="15" t="s">
        <v>12</v>
      </c>
      <c r="B27" s="4" t="s">
        <v>60</v>
      </c>
      <c r="C27" s="11" t="s">
        <v>7</v>
      </c>
      <c r="D27" s="11">
        <v>1</v>
      </c>
      <c r="E27" s="11"/>
      <c r="F27" s="11"/>
      <c r="G27" s="11">
        <v>6</v>
      </c>
      <c r="H27" s="11">
        <v>5</v>
      </c>
      <c r="I27" s="11">
        <v>10</v>
      </c>
      <c r="J27" s="61">
        <v>5</v>
      </c>
      <c r="K27" s="61">
        <v>5</v>
      </c>
      <c r="L27" s="61"/>
      <c r="M27" s="61"/>
      <c r="N27" s="61">
        <v>10</v>
      </c>
      <c r="O27" s="61">
        <v>2</v>
      </c>
      <c r="P27" s="179">
        <f t="shared" si="4"/>
        <v>43</v>
      </c>
      <c r="Q27" s="71"/>
      <c r="R27" s="153">
        <f t="shared" si="1"/>
        <v>0</v>
      </c>
      <c r="S27" s="153">
        <f t="shared" si="2"/>
        <v>0</v>
      </c>
      <c r="T27" s="154">
        <f t="shared" si="3"/>
        <v>0</v>
      </c>
    </row>
    <row r="28" spans="1:20" x14ac:dyDescent="0.25">
      <c r="A28" s="15" t="s">
        <v>179</v>
      </c>
      <c r="B28" s="4" t="s">
        <v>61</v>
      </c>
      <c r="C28" s="11" t="s">
        <v>7</v>
      </c>
      <c r="D28" s="11">
        <v>5</v>
      </c>
      <c r="E28" s="11">
        <v>60</v>
      </c>
      <c r="F28" s="11"/>
      <c r="G28" s="11"/>
      <c r="H28" s="11"/>
      <c r="I28" s="11"/>
      <c r="J28" s="61">
        <v>10</v>
      </c>
      <c r="K28" s="61"/>
      <c r="L28" s="61"/>
      <c r="M28" s="61"/>
      <c r="N28" s="61"/>
      <c r="O28" s="61"/>
      <c r="P28" s="179">
        <f t="shared" si="4"/>
        <v>70</v>
      </c>
      <c r="Q28" s="71"/>
      <c r="R28" s="153">
        <f t="shared" si="1"/>
        <v>0</v>
      </c>
      <c r="S28" s="153">
        <f t="shared" si="2"/>
        <v>0</v>
      </c>
      <c r="T28" s="154">
        <f t="shared" si="3"/>
        <v>0</v>
      </c>
    </row>
    <row r="29" spans="1:20" ht="12.75" customHeight="1" x14ac:dyDescent="0.25">
      <c r="A29" s="15" t="s">
        <v>63</v>
      </c>
      <c r="B29" s="4" t="s">
        <v>304</v>
      </c>
      <c r="C29" s="11" t="s">
        <v>7</v>
      </c>
      <c r="D29" s="11">
        <v>5</v>
      </c>
      <c r="E29" s="11"/>
      <c r="F29" s="11"/>
      <c r="G29" s="11"/>
      <c r="H29" s="11"/>
      <c r="I29" s="11"/>
      <c r="J29" s="61">
        <v>5</v>
      </c>
      <c r="K29" s="61"/>
      <c r="L29" s="61"/>
      <c r="M29" s="61"/>
      <c r="N29" s="61">
        <v>5</v>
      </c>
      <c r="O29" s="61"/>
      <c r="P29" s="179">
        <f t="shared" si="4"/>
        <v>10</v>
      </c>
      <c r="Q29" s="71"/>
      <c r="R29" s="153">
        <f t="shared" si="1"/>
        <v>0</v>
      </c>
      <c r="S29" s="153">
        <f t="shared" si="2"/>
        <v>0</v>
      </c>
      <c r="T29" s="154">
        <f t="shared" si="3"/>
        <v>0</v>
      </c>
    </row>
    <row r="30" spans="1:20" x14ac:dyDescent="0.25">
      <c r="A30" s="15" t="s">
        <v>15</v>
      </c>
      <c r="B30" s="16" t="s">
        <v>139</v>
      </c>
      <c r="C30" s="11" t="s">
        <v>9</v>
      </c>
      <c r="D30" s="11">
        <v>1</v>
      </c>
      <c r="E30" s="11"/>
      <c r="F30" s="11">
        <v>1</v>
      </c>
      <c r="G30" s="11"/>
      <c r="H30" s="11"/>
      <c r="I30" s="11">
        <v>5</v>
      </c>
      <c r="J30" s="61">
        <v>10</v>
      </c>
      <c r="K30" s="61"/>
      <c r="L30" s="61"/>
      <c r="M30" s="61"/>
      <c r="N30" s="61">
        <v>3</v>
      </c>
      <c r="O30" s="61"/>
      <c r="P30" s="179">
        <f t="shared" si="4"/>
        <v>19</v>
      </c>
      <c r="Q30" s="71"/>
      <c r="R30" s="153">
        <f t="shared" si="1"/>
        <v>0</v>
      </c>
      <c r="S30" s="153">
        <f t="shared" si="2"/>
        <v>0</v>
      </c>
      <c r="T30" s="154">
        <f t="shared" si="3"/>
        <v>0</v>
      </c>
    </row>
    <row r="31" spans="1:20" x14ac:dyDescent="0.25">
      <c r="A31" s="15" t="s">
        <v>140</v>
      </c>
      <c r="B31" s="16" t="s">
        <v>141</v>
      </c>
      <c r="C31" s="11" t="s">
        <v>7</v>
      </c>
      <c r="D31" s="11">
        <v>1</v>
      </c>
      <c r="E31" s="11"/>
      <c r="F31" s="11">
        <v>2</v>
      </c>
      <c r="G31" s="11"/>
      <c r="H31" s="11"/>
      <c r="I31" s="11">
        <v>5</v>
      </c>
      <c r="J31" s="61">
        <v>5</v>
      </c>
      <c r="K31" s="61"/>
      <c r="L31" s="61"/>
      <c r="M31" s="61"/>
      <c r="N31" s="61">
        <v>5</v>
      </c>
      <c r="O31" s="61"/>
      <c r="P31" s="179">
        <f t="shared" si="4"/>
        <v>17</v>
      </c>
      <c r="Q31" s="71"/>
      <c r="R31" s="153">
        <f t="shared" si="1"/>
        <v>0</v>
      </c>
      <c r="S31" s="153">
        <f t="shared" si="2"/>
        <v>0</v>
      </c>
      <c r="T31" s="154">
        <f t="shared" si="3"/>
        <v>0</v>
      </c>
    </row>
    <row r="32" spans="1:20" ht="14.25" customHeight="1" x14ac:dyDescent="0.25">
      <c r="A32" s="15" t="s">
        <v>303</v>
      </c>
      <c r="B32" s="16" t="s">
        <v>190</v>
      </c>
      <c r="C32" s="128" t="s">
        <v>9</v>
      </c>
      <c r="D32" s="128">
        <v>5</v>
      </c>
      <c r="E32" s="127"/>
      <c r="F32" s="127"/>
      <c r="G32" s="127"/>
      <c r="H32" s="127"/>
      <c r="I32" s="128">
        <v>10</v>
      </c>
      <c r="J32" s="61"/>
      <c r="K32" s="61"/>
      <c r="L32" s="61"/>
      <c r="M32" s="61"/>
      <c r="N32" s="61"/>
      <c r="O32" s="61"/>
      <c r="P32" s="179">
        <f t="shared" si="4"/>
        <v>10</v>
      </c>
      <c r="Q32" s="71"/>
      <c r="R32" s="153">
        <f t="shared" si="1"/>
        <v>0</v>
      </c>
      <c r="S32" s="153">
        <f t="shared" si="2"/>
        <v>0</v>
      </c>
      <c r="T32" s="154">
        <f t="shared" si="3"/>
        <v>0</v>
      </c>
    </row>
    <row r="33" spans="1:20" x14ac:dyDescent="0.25">
      <c r="A33" s="157" t="s">
        <v>1</v>
      </c>
      <c r="B33" s="158"/>
      <c r="C33" s="133"/>
      <c r="D33" s="133"/>
      <c r="E33" s="133"/>
      <c r="F33" s="133"/>
      <c r="G33" s="133"/>
      <c r="H33" s="133"/>
      <c r="I33" s="133"/>
      <c r="J33" s="63"/>
      <c r="K33" s="63"/>
      <c r="L33" s="63"/>
      <c r="M33" s="63"/>
      <c r="N33" s="63"/>
      <c r="O33" s="63"/>
      <c r="P33" s="180"/>
      <c r="Q33" s="63"/>
      <c r="R33" s="63"/>
      <c r="S33" s="63"/>
      <c r="T33" s="135"/>
    </row>
    <row r="34" spans="1:20" x14ac:dyDescent="0.25">
      <c r="A34" s="15" t="s">
        <v>180</v>
      </c>
      <c r="B34" s="18" t="s">
        <v>64</v>
      </c>
      <c r="C34" s="11" t="s">
        <v>7</v>
      </c>
      <c r="D34" s="11">
        <v>5</v>
      </c>
      <c r="E34" s="11"/>
      <c r="F34" s="11"/>
      <c r="G34" s="11"/>
      <c r="H34" s="11"/>
      <c r="I34" s="11"/>
      <c r="J34" s="61">
        <v>5</v>
      </c>
      <c r="K34" s="61"/>
      <c r="L34" s="61"/>
      <c r="M34" s="61"/>
      <c r="N34" s="61"/>
      <c r="O34" s="61"/>
      <c r="P34" s="179">
        <f t="shared" ref="P34:P49" si="5">SUM(E34:O34)</f>
        <v>5</v>
      </c>
      <c r="Q34" s="71"/>
      <c r="R34" s="153">
        <f t="shared" si="1"/>
        <v>0</v>
      </c>
      <c r="S34" s="153">
        <f t="shared" si="2"/>
        <v>0</v>
      </c>
      <c r="T34" s="154">
        <f t="shared" si="3"/>
        <v>0</v>
      </c>
    </row>
    <row r="35" spans="1:20" x14ac:dyDescent="0.25">
      <c r="A35" s="15" t="s">
        <v>283</v>
      </c>
      <c r="B35" s="4" t="s">
        <v>282</v>
      </c>
      <c r="C35" s="11" t="s">
        <v>7</v>
      </c>
      <c r="D35" s="11">
        <v>5</v>
      </c>
      <c r="E35" s="11"/>
      <c r="F35" s="11"/>
      <c r="G35" s="11"/>
      <c r="H35" s="11"/>
      <c r="I35" s="11"/>
      <c r="J35" s="61">
        <v>5</v>
      </c>
      <c r="K35" s="61">
        <v>20</v>
      </c>
      <c r="L35" s="61"/>
      <c r="M35" s="61">
        <v>5</v>
      </c>
      <c r="N35" s="61">
        <v>5</v>
      </c>
      <c r="O35" s="61">
        <v>5</v>
      </c>
      <c r="P35" s="179">
        <f t="shared" si="5"/>
        <v>40</v>
      </c>
      <c r="Q35" s="71"/>
      <c r="R35" s="153">
        <f t="shared" si="1"/>
        <v>0</v>
      </c>
      <c r="S35" s="153">
        <f t="shared" si="2"/>
        <v>0</v>
      </c>
      <c r="T35" s="154">
        <f t="shared" si="3"/>
        <v>0</v>
      </c>
    </row>
    <row r="36" spans="1:20" x14ac:dyDescent="0.25">
      <c r="A36" s="15" t="s">
        <v>238</v>
      </c>
      <c r="B36" s="160" t="s">
        <v>65</v>
      </c>
      <c r="C36" s="11" t="s">
        <v>7</v>
      </c>
      <c r="D36" s="11">
        <v>5</v>
      </c>
      <c r="E36" s="11"/>
      <c r="F36" s="11">
        <v>10</v>
      </c>
      <c r="G36" s="11"/>
      <c r="H36" s="11"/>
      <c r="I36" s="11"/>
      <c r="J36" s="61">
        <v>5</v>
      </c>
      <c r="K36" s="61"/>
      <c r="L36" s="61"/>
      <c r="M36" s="61"/>
      <c r="N36" s="61"/>
      <c r="O36" s="61"/>
      <c r="P36" s="179">
        <f t="shared" si="5"/>
        <v>15</v>
      </c>
      <c r="Q36" s="71"/>
      <c r="R36" s="153">
        <f t="shared" si="1"/>
        <v>0</v>
      </c>
      <c r="S36" s="153">
        <f t="shared" si="2"/>
        <v>0</v>
      </c>
      <c r="T36" s="154">
        <f t="shared" si="3"/>
        <v>0</v>
      </c>
    </row>
    <row r="37" spans="1:20" x14ac:dyDescent="0.25">
      <c r="A37" s="15" t="s">
        <v>181</v>
      </c>
      <c r="B37" s="4" t="s">
        <v>66</v>
      </c>
      <c r="C37" s="11" t="s">
        <v>7</v>
      </c>
      <c r="D37" s="11">
        <v>5</v>
      </c>
      <c r="E37" s="11"/>
      <c r="F37" s="11"/>
      <c r="G37" s="52">
        <v>5</v>
      </c>
      <c r="H37" s="11"/>
      <c r="I37" s="11"/>
      <c r="J37" s="61">
        <v>120</v>
      </c>
      <c r="K37" s="61"/>
      <c r="L37" s="61">
        <v>5</v>
      </c>
      <c r="M37" s="61"/>
      <c r="N37" s="61"/>
      <c r="O37" s="61"/>
      <c r="P37" s="179">
        <f t="shared" si="5"/>
        <v>130</v>
      </c>
      <c r="Q37" s="71"/>
      <c r="R37" s="153">
        <f t="shared" si="1"/>
        <v>0</v>
      </c>
      <c r="S37" s="153">
        <f t="shared" si="2"/>
        <v>0</v>
      </c>
      <c r="T37" s="154">
        <f t="shared" si="3"/>
        <v>0</v>
      </c>
    </row>
    <row r="38" spans="1:20" ht="26.4" x14ac:dyDescent="0.25">
      <c r="A38" s="15" t="s">
        <v>143</v>
      </c>
      <c r="B38" s="16" t="s">
        <v>144</v>
      </c>
      <c r="C38" s="11" t="s">
        <v>9</v>
      </c>
      <c r="D38" s="11">
        <v>1</v>
      </c>
      <c r="E38" s="11"/>
      <c r="F38" s="11"/>
      <c r="G38" s="52">
        <v>1</v>
      </c>
      <c r="H38" s="11"/>
      <c r="I38" s="11"/>
      <c r="J38" s="61"/>
      <c r="K38" s="61"/>
      <c r="L38" s="61"/>
      <c r="M38" s="61">
        <v>1</v>
      </c>
      <c r="N38" s="61"/>
      <c r="O38" s="61"/>
      <c r="P38" s="179">
        <f t="shared" si="5"/>
        <v>2</v>
      </c>
      <c r="Q38" s="71"/>
      <c r="R38" s="153">
        <f t="shared" si="1"/>
        <v>0</v>
      </c>
      <c r="S38" s="153">
        <f t="shared" si="2"/>
        <v>0</v>
      </c>
      <c r="T38" s="154">
        <f t="shared" si="3"/>
        <v>0</v>
      </c>
    </row>
    <row r="39" spans="1:20" x14ac:dyDescent="0.25">
      <c r="A39" s="15" t="s">
        <v>318</v>
      </c>
      <c r="B39" s="4" t="s">
        <v>102</v>
      </c>
      <c r="C39" s="11" t="s">
        <v>7</v>
      </c>
      <c r="D39" s="11">
        <v>20</v>
      </c>
      <c r="E39" s="11"/>
      <c r="F39" s="11">
        <v>60</v>
      </c>
      <c r="G39" s="52">
        <v>20</v>
      </c>
      <c r="H39" s="11">
        <v>20</v>
      </c>
      <c r="I39" s="11">
        <v>100</v>
      </c>
      <c r="J39" s="61">
        <v>40</v>
      </c>
      <c r="K39" s="61">
        <v>100</v>
      </c>
      <c r="L39" s="61">
        <v>40</v>
      </c>
      <c r="M39" s="61"/>
      <c r="N39" s="61">
        <v>20</v>
      </c>
      <c r="O39" s="61"/>
      <c r="P39" s="179">
        <f t="shared" si="5"/>
        <v>400</v>
      </c>
      <c r="Q39" s="71"/>
      <c r="R39" s="153">
        <f t="shared" si="1"/>
        <v>0</v>
      </c>
      <c r="S39" s="153">
        <f t="shared" si="2"/>
        <v>0</v>
      </c>
      <c r="T39" s="154">
        <f t="shared" si="3"/>
        <v>0</v>
      </c>
    </row>
    <row r="40" spans="1:20" ht="26.4" x14ac:dyDescent="0.25">
      <c r="A40" s="15" t="s">
        <v>2</v>
      </c>
      <c r="B40" s="4" t="s">
        <v>67</v>
      </c>
      <c r="C40" s="11" t="s">
        <v>7</v>
      </c>
      <c r="D40" s="11">
        <v>20</v>
      </c>
      <c r="E40" s="11"/>
      <c r="F40" s="11">
        <v>40</v>
      </c>
      <c r="G40" s="52">
        <v>40</v>
      </c>
      <c r="H40" s="11"/>
      <c r="I40" s="11">
        <v>100</v>
      </c>
      <c r="J40" s="61">
        <v>100</v>
      </c>
      <c r="K40" s="61">
        <v>100</v>
      </c>
      <c r="L40" s="61">
        <v>60</v>
      </c>
      <c r="M40" s="61"/>
      <c r="N40" s="61">
        <v>100</v>
      </c>
      <c r="O40" s="61"/>
      <c r="P40" s="179">
        <f t="shared" si="5"/>
        <v>540</v>
      </c>
      <c r="Q40" s="71"/>
      <c r="R40" s="153">
        <f t="shared" si="1"/>
        <v>0</v>
      </c>
      <c r="S40" s="153">
        <f t="shared" si="2"/>
        <v>0</v>
      </c>
      <c r="T40" s="154">
        <f t="shared" si="3"/>
        <v>0</v>
      </c>
    </row>
    <row r="41" spans="1:20" x14ac:dyDescent="0.25">
      <c r="A41" s="15" t="s">
        <v>182</v>
      </c>
      <c r="B41" s="18" t="s">
        <v>68</v>
      </c>
      <c r="C41" s="11" t="s">
        <v>9</v>
      </c>
      <c r="D41" s="11">
        <v>20</v>
      </c>
      <c r="E41" s="11"/>
      <c r="F41" s="11">
        <v>60</v>
      </c>
      <c r="G41" s="52"/>
      <c r="H41" s="11"/>
      <c r="I41" s="11"/>
      <c r="J41" s="61">
        <v>100</v>
      </c>
      <c r="K41" s="61"/>
      <c r="L41" s="61"/>
      <c r="M41" s="61"/>
      <c r="N41" s="61"/>
      <c r="O41" s="61"/>
      <c r="P41" s="179">
        <f t="shared" si="5"/>
        <v>160</v>
      </c>
      <c r="Q41" s="71"/>
      <c r="R41" s="153">
        <f t="shared" si="1"/>
        <v>0</v>
      </c>
      <c r="S41" s="153">
        <f t="shared" si="2"/>
        <v>0</v>
      </c>
      <c r="T41" s="154">
        <f t="shared" si="3"/>
        <v>0</v>
      </c>
    </row>
    <row r="42" spans="1:20" x14ac:dyDescent="0.25">
      <c r="A42" s="15" t="s">
        <v>30</v>
      </c>
      <c r="B42" s="4" t="s">
        <v>69</v>
      </c>
      <c r="C42" s="11" t="s">
        <v>7</v>
      </c>
      <c r="D42" s="11">
        <v>5</v>
      </c>
      <c r="E42" s="11"/>
      <c r="F42" s="11"/>
      <c r="G42" s="52">
        <v>10</v>
      </c>
      <c r="H42" s="11"/>
      <c r="I42" s="11"/>
      <c r="J42" s="61">
        <v>5</v>
      </c>
      <c r="K42" s="61"/>
      <c r="L42" s="61"/>
      <c r="M42" s="61"/>
      <c r="N42" s="61"/>
      <c r="O42" s="61"/>
      <c r="P42" s="179">
        <f t="shared" si="5"/>
        <v>15</v>
      </c>
      <c r="Q42" s="71"/>
      <c r="R42" s="153">
        <f t="shared" si="1"/>
        <v>0</v>
      </c>
      <c r="S42" s="153">
        <f t="shared" si="2"/>
        <v>0</v>
      </c>
      <c r="T42" s="154">
        <f t="shared" si="3"/>
        <v>0</v>
      </c>
    </row>
    <row r="43" spans="1:20" x14ac:dyDescent="0.25">
      <c r="A43" s="15" t="s">
        <v>183</v>
      </c>
      <c r="B43" s="4" t="s">
        <v>70</v>
      </c>
      <c r="C43" s="11" t="s">
        <v>7</v>
      </c>
      <c r="D43" s="11">
        <v>20</v>
      </c>
      <c r="E43" s="11"/>
      <c r="F43" s="11"/>
      <c r="G43" s="52">
        <v>80</v>
      </c>
      <c r="H43" s="11"/>
      <c r="I43" s="11"/>
      <c r="J43" s="61">
        <v>20</v>
      </c>
      <c r="K43" s="61">
        <v>100</v>
      </c>
      <c r="L43" s="61">
        <v>60</v>
      </c>
      <c r="M43" s="61">
        <v>80</v>
      </c>
      <c r="N43" s="61"/>
      <c r="O43" s="61">
        <v>60</v>
      </c>
      <c r="P43" s="179">
        <f t="shared" si="5"/>
        <v>400</v>
      </c>
      <c r="Q43" s="71"/>
      <c r="R43" s="153">
        <f t="shared" si="1"/>
        <v>0</v>
      </c>
      <c r="S43" s="153">
        <f t="shared" si="2"/>
        <v>0</v>
      </c>
      <c r="T43" s="154">
        <f t="shared" si="3"/>
        <v>0</v>
      </c>
    </row>
    <row r="44" spans="1:20" x14ac:dyDescent="0.25">
      <c r="A44" s="15" t="s">
        <v>31</v>
      </c>
      <c r="B44" s="4" t="s">
        <v>71</v>
      </c>
      <c r="C44" s="11" t="s">
        <v>7</v>
      </c>
      <c r="D44" s="11">
        <v>5</v>
      </c>
      <c r="E44" s="11"/>
      <c r="F44" s="11">
        <v>5</v>
      </c>
      <c r="G44" s="11"/>
      <c r="H44" s="11"/>
      <c r="I44" s="11"/>
      <c r="J44" s="61">
        <v>10</v>
      </c>
      <c r="K44" s="61"/>
      <c r="L44" s="61"/>
      <c r="M44" s="61">
        <v>5</v>
      </c>
      <c r="N44" s="61"/>
      <c r="O44" s="61"/>
      <c r="P44" s="179">
        <f t="shared" si="5"/>
        <v>20</v>
      </c>
      <c r="Q44" s="71"/>
      <c r="R44" s="153">
        <f t="shared" si="1"/>
        <v>0</v>
      </c>
      <c r="S44" s="153">
        <f t="shared" si="2"/>
        <v>0</v>
      </c>
      <c r="T44" s="154">
        <f t="shared" si="3"/>
        <v>0</v>
      </c>
    </row>
    <row r="45" spans="1:20" x14ac:dyDescent="0.25">
      <c r="A45" s="15" t="s">
        <v>145</v>
      </c>
      <c r="B45" s="18" t="s">
        <v>72</v>
      </c>
      <c r="C45" s="11" t="s">
        <v>7</v>
      </c>
      <c r="D45" s="11">
        <v>2</v>
      </c>
      <c r="E45" s="11"/>
      <c r="F45" s="11"/>
      <c r="G45" s="11"/>
      <c r="H45" s="11"/>
      <c r="I45" s="11"/>
      <c r="J45" s="61">
        <v>10</v>
      </c>
      <c r="K45" s="61"/>
      <c r="L45" s="61"/>
      <c r="M45" s="61"/>
      <c r="N45" s="61"/>
      <c r="O45" s="61"/>
      <c r="P45" s="179">
        <f t="shared" si="5"/>
        <v>10</v>
      </c>
      <c r="Q45" s="71"/>
      <c r="R45" s="153">
        <f t="shared" si="1"/>
        <v>0</v>
      </c>
      <c r="S45" s="153">
        <f t="shared" si="2"/>
        <v>0</v>
      </c>
      <c r="T45" s="154">
        <f t="shared" si="3"/>
        <v>0</v>
      </c>
    </row>
    <row r="46" spans="1:20" x14ac:dyDescent="0.25">
      <c r="A46" s="15" t="s">
        <v>184</v>
      </c>
      <c r="B46" s="160" t="s">
        <v>281</v>
      </c>
      <c r="C46" s="11" t="s">
        <v>7</v>
      </c>
      <c r="D46" s="11">
        <v>1</v>
      </c>
      <c r="E46" s="11"/>
      <c r="F46" s="11"/>
      <c r="G46" s="11"/>
      <c r="H46" s="11"/>
      <c r="I46" s="11"/>
      <c r="J46" s="61"/>
      <c r="K46" s="61">
        <v>5</v>
      </c>
      <c r="L46" s="61"/>
      <c r="M46" s="61"/>
      <c r="N46" s="61"/>
      <c r="O46" s="61"/>
      <c r="P46" s="179">
        <f t="shared" si="5"/>
        <v>5</v>
      </c>
      <c r="Q46" s="71"/>
      <c r="R46" s="153">
        <f t="shared" si="1"/>
        <v>0</v>
      </c>
      <c r="S46" s="153">
        <f t="shared" si="2"/>
        <v>0</v>
      </c>
      <c r="T46" s="154">
        <f t="shared" si="3"/>
        <v>0</v>
      </c>
    </row>
    <row r="47" spans="1:20" x14ac:dyDescent="0.25">
      <c r="A47" s="15" t="s">
        <v>146</v>
      </c>
      <c r="B47" s="16" t="s">
        <v>147</v>
      </c>
      <c r="C47" s="11" t="s">
        <v>7</v>
      </c>
      <c r="D47" s="11">
        <v>5</v>
      </c>
      <c r="E47" s="11"/>
      <c r="F47" s="11"/>
      <c r="G47" s="11"/>
      <c r="H47" s="11"/>
      <c r="I47" s="11"/>
      <c r="J47" s="61">
        <v>10</v>
      </c>
      <c r="K47" s="61"/>
      <c r="L47" s="61"/>
      <c r="M47" s="61"/>
      <c r="N47" s="61"/>
      <c r="O47" s="61"/>
      <c r="P47" s="179">
        <f t="shared" si="5"/>
        <v>10</v>
      </c>
      <c r="Q47" s="71"/>
      <c r="R47" s="153">
        <f t="shared" si="1"/>
        <v>0</v>
      </c>
      <c r="S47" s="153">
        <f t="shared" si="2"/>
        <v>0</v>
      </c>
      <c r="T47" s="154">
        <f t="shared" si="3"/>
        <v>0</v>
      </c>
    </row>
    <row r="48" spans="1:20" x14ac:dyDescent="0.25">
      <c r="A48" s="15" t="s">
        <v>316</v>
      </c>
      <c r="B48" s="4" t="s">
        <v>73</v>
      </c>
      <c r="C48" s="11" t="s">
        <v>9</v>
      </c>
      <c r="D48" s="11">
        <v>0.3</v>
      </c>
      <c r="E48" s="11"/>
      <c r="F48" s="11">
        <v>0.9</v>
      </c>
      <c r="G48" s="11"/>
      <c r="H48" s="11"/>
      <c r="I48" s="11"/>
      <c r="J48" s="61">
        <v>0.9</v>
      </c>
      <c r="K48" s="61">
        <v>0.9</v>
      </c>
      <c r="L48" s="61">
        <v>0.9</v>
      </c>
      <c r="M48" s="61">
        <v>0</v>
      </c>
      <c r="N48" s="61">
        <v>0.9</v>
      </c>
      <c r="O48" s="61"/>
      <c r="P48" s="179">
        <v>4.5</v>
      </c>
      <c r="Q48" s="71"/>
      <c r="R48" s="153">
        <f t="shared" si="1"/>
        <v>0</v>
      </c>
      <c r="S48" s="153">
        <f t="shared" si="2"/>
        <v>0</v>
      </c>
      <c r="T48" s="154">
        <f t="shared" si="3"/>
        <v>0</v>
      </c>
    </row>
    <row r="49" spans="1:20" x14ac:dyDescent="0.25">
      <c r="A49" s="15" t="s">
        <v>302</v>
      </c>
      <c r="B49" s="4" t="s">
        <v>269</v>
      </c>
      <c r="C49" s="11" t="s">
        <v>9</v>
      </c>
      <c r="D49" s="11">
        <v>12</v>
      </c>
      <c r="E49" s="11"/>
      <c r="F49" s="11"/>
      <c r="G49" s="11"/>
      <c r="H49" s="11"/>
      <c r="I49" s="11"/>
      <c r="J49" s="61"/>
      <c r="K49" s="61"/>
      <c r="L49" s="61"/>
      <c r="M49" s="61"/>
      <c r="N49" s="61">
        <v>12</v>
      </c>
      <c r="O49" s="61"/>
      <c r="P49" s="179">
        <f t="shared" si="5"/>
        <v>12</v>
      </c>
      <c r="Q49" s="71"/>
      <c r="R49" s="153">
        <f t="shared" si="1"/>
        <v>0</v>
      </c>
      <c r="S49" s="153">
        <f t="shared" si="2"/>
        <v>0</v>
      </c>
      <c r="T49" s="154">
        <f t="shared" si="3"/>
        <v>0</v>
      </c>
    </row>
    <row r="50" spans="1:20" x14ac:dyDescent="0.25">
      <c r="A50" s="157" t="s">
        <v>3</v>
      </c>
      <c r="B50" s="158"/>
      <c r="C50" s="133"/>
      <c r="D50" s="133"/>
      <c r="E50" s="133"/>
      <c r="F50" s="133"/>
      <c r="G50" s="133"/>
      <c r="H50" s="133"/>
      <c r="I50" s="133"/>
      <c r="J50" s="63"/>
      <c r="K50" s="63"/>
      <c r="L50" s="63"/>
      <c r="M50" s="63"/>
      <c r="N50" s="63"/>
      <c r="O50" s="63"/>
      <c r="P50" s="180"/>
      <c r="Q50" s="63"/>
      <c r="R50" s="63"/>
      <c r="S50" s="63"/>
      <c r="T50" s="135"/>
    </row>
    <row r="51" spans="1:20" x14ac:dyDescent="0.25">
      <c r="A51" s="157" t="s">
        <v>148</v>
      </c>
      <c r="B51" s="158"/>
      <c r="C51" s="133"/>
      <c r="D51" s="133"/>
      <c r="E51" s="133"/>
      <c r="F51" s="133"/>
      <c r="G51" s="133"/>
      <c r="H51" s="133"/>
      <c r="I51" s="133"/>
      <c r="J51" s="63"/>
      <c r="K51" s="63"/>
      <c r="L51" s="63"/>
      <c r="M51" s="63"/>
      <c r="N51" s="63"/>
      <c r="O51" s="63"/>
      <c r="P51" s="180"/>
      <c r="Q51" s="63"/>
      <c r="R51" s="63"/>
      <c r="S51" s="63"/>
      <c r="T51" s="135"/>
    </row>
    <row r="52" spans="1:20" x14ac:dyDescent="0.25">
      <c r="A52" s="15" t="s">
        <v>5</v>
      </c>
      <c r="B52" s="4" t="s">
        <v>74</v>
      </c>
      <c r="C52" s="11" t="s">
        <v>9</v>
      </c>
      <c r="D52" s="11">
        <v>5</v>
      </c>
      <c r="E52" s="11"/>
      <c r="F52" s="11">
        <v>20</v>
      </c>
      <c r="G52" s="11"/>
      <c r="H52" s="11"/>
      <c r="I52" s="11">
        <v>50</v>
      </c>
      <c r="J52" s="61">
        <v>50</v>
      </c>
      <c r="K52" s="61">
        <v>50</v>
      </c>
      <c r="L52" s="61">
        <v>10</v>
      </c>
      <c r="M52" s="61">
        <v>50</v>
      </c>
      <c r="N52" s="61">
        <v>10</v>
      </c>
      <c r="O52" s="61"/>
      <c r="P52" s="179">
        <f ca="1">SUM(D52:P52)</f>
        <v>0</v>
      </c>
      <c r="Q52" s="71"/>
      <c r="R52" s="153">
        <f t="shared" ca="1" si="1"/>
        <v>0</v>
      </c>
      <c r="S52" s="153">
        <f t="shared" ca="1" si="2"/>
        <v>0</v>
      </c>
      <c r="T52" s="154">
        <f t="shared" ca="1" si="3"/>
        <v>0</v>
      </c>
    </row>
    <row r="53" spans="1:20" x14ac:dyDescent="0.25">
      <c r="A53" s="20" t="s">
        <v>149</v>
      </c>
      <c r="B53" s="16" t="s">
        <v>150</v>
      </c>
      <c r="C53" s="11" t="s">
        <v>7</v>
      </c>
      <c r="D53" s="11">
        <v>5</v>
      </c>
      <c r="E53" s="11"/>
      <c r="F53" s="11"/>
      <c r="G53" s="11"/>
      <c r="H53" s="11"/>
      <c r="I53" s="11"/>
      <c r="J53" s="61"/>
      <c r="K53" s="61"/>
      <c r="L53" s="61"/>
      <c r="M53" s="61"/>
      <c r="N53" s="61"/>
      <c r="O53" s="61"/>
      <c r="P53" s="179">
        <f t="shared" ref="P52:P63" si="6">SUM(E53:O53)</f>
        <v>0</v>
      </c>
      <c r="Q53" s="71"/>
      <c r="R53" s="153">
        <f t="shared" si="1"/>
        <v>0</v>
      </c>
      <c r="S53" s="153">
        <f t="shared" si="2"/>
        <v>0</v>
      </c>
      <c r="T53" s="154">
        <f t="shared" si="3"/>
        <v>0</v>
      </c>
    </row>
    <row r="54" spans="1:20" x14ac:dyDescent="0.25">
      <c r="A54" s="15" t="s">
        <v>151</v>
      </c>
      <c r="B54" s="4" t="s">
        <v>152</v>
      </c>
      <c r="C54" s="11" t="s">
        <v>7</v>
      </c>
      <c r="D54" s="11">
        <v>1</v>
      </c>
      <c r="E54" s="11"/>
      <c r="F54" s="11"/>
      <c r="G54" s="11"/>
      <c r="H54" s="11"/>
      <c r="I54" s="11"/>
      <c r="J54" s="61">
        <v>5</v>
      </c>
      <c r="K54" s="61"/>
      <c r="L54" s="61"/>
      <c r="M54" s="61"/>
      <c r="N54" s="61">
        <v>1</v>
      </c>
      <c r="O54" s="61"/>
      <c r="P54" s="179">
        <f t="shared" si="6"/>
        <v>6</v>
      </c>
      <c r="Q54" s="71"/>
      <c r="R54" s="153">
        <f t="shared" si="1"/>
        <v>0</v>
      </c>
      <c r="S54" s="153">
        <f t="shared" si="2"/>
        <v>0</v>
      </c>
      <c r="T54" s="154">
        <f t="shared" si="3"/>
        <v>0</v>
      </c>
    </row>
    <row r="55" spans="1:20" x14ac:dyDescent="0.25">
      <c r="A55" s="15" t="s">
        <v>185</v>
      </c>
      <c r="B55" s="160" t="s">
        <v>284</v>
      </c>
      <c r="C55" s="11" t="s">
        <v>7</v>
      </c>
      <c r="D55" s="11">
        <v>1</v>
      </c>
      <c r="E55" s="11"/>
      <c r="F55" s="11"/>
      <c r="G55" s="11"/>
      <c r="H55" s="11"/>
      <c r="I55" s="11"/>
      <c r="J55" s="61"/>
      <c r="K55" s="61"/>
      <c r="L55" s="61"/>
      <c r="M55" s="61"/>
      <c r="N55" s="61">
        <v>3</v>
      </c>
      <c r="O55" s="61"/>
      <c r="P55" s="179">
        <f t="shared" si="6"/>
        <v>3</v>
      </c>
      <c r="Q55" s="71"/>
      <c r="R55" s="153">
        <f t="shared" si="1"/>
        <v>0</v>
      </c>
      <c r="S55" s="153">
        <f t="shared" si="2"/>
        <v>0</v>
      </c>
      <c r="T55" s="154">
        <f t="shared" si="3"/>
        <v>0</v>
      </c>
    </row>
    <row r="56" spans="1:20" x14ac:dyDescent="0.25">
      <c r="A56" s="15" t="s">
        <v>23</v>
      </c>
      <c r="B56" s="4" t="s">
        <v>75</v>
      </c>
      <c r="C56" s="11" t="s">
        <v>7</v>
      </c>
      <c r="D56" s="11">
        <v>1</v>
      </c>
      <c r="E56" s="11"/>
      <c r="F56" s="11"/>
      <c r="G56" s="11">
        <v>10</v>
      </c>
      <c r="H56" s="11">
        <v>5</v>
      </c>
      <c r="I56" s="11">
        <v>20</v>
      </c>
      <c r="J56" s="61">
        <v>5</v>
      </c>
      <c r="K56" s="61"/>
      <c r="L56" s="61">
        <v>10</v>
      </c>
      <c r="M56" s="61">
        <v>2</v>
      </c>
      <c r="N56" s="61">
        <v>20</v>
      </c>
      <c r="O56" s="61"/>
      <c r="P56" s="179">
        <f t="shared" si="6"/>
        <v>72</v>
      </c>
      <c r="Q56" s="71"/>
      <c r="R56" s="153">
        <f t="shared" si="1"/>
        <v>0</v>
      </c>
      <c r="S56" s="153">
        <f t="shared" si="2"/>
        <v>0</v>
      </c>
      <c r="T56" s="154">
        <f t="shared" si="3"/>
        <v>0</v>
      </c>
    </row>
    <row r="57" spans="1:20" x14ac:dyDescent="0.25">
      <c r="A57" s="15" t="s">
        <v>154</v>
      </c>
      <c r="B57" s="16" t="s">
        <v>155</v>
      </c>
      <c r="C57" s="11" t="s">
        <v>7</v>
      </c>
      <c r="D57" s="11">
        <v>1</v>
      </c>
      <c r="E57" s="11"/>
      <c r="F57" s="11">
        <v>4</v>
      </c>
      <c r="G57" s="11">
        <v>2</v>
      </c>
      <c r="H57" s="11"/>
      <c r="I57" s="11"/>
      <c r="J57" s="61"/>
      <c r="K57" s="61">
        <v>10</v>
      </c>
      <c r="L57" s="61"/>
      <c r="M57" s="61"/>
      <c r="N57" s="61">
        <v>2</v>
      </c>
      <c r="O57" s="61">
        <v>2</v>
      </c>
      <c r="P57" s="179">
        <f t="shared" si="6"/>
        <v>20</v>
      </c>
      <c r="Q57" s="71"/>
      <c r="R57" s="153">
        <f t="shared" si="1"/>
        <v>0</v>
      </c>
      <c r="S57" s="153">
        <f t="shared" si="2"/>
        <v>0</v>
      </c>
      <c r="T57" s="154">
        <f t="shared" si="3"/>
        <v>0</v>
      </c>
    </row>
    <row r="58" spans="1:20" ht="39.6" x14ac:dyDescent="0.25">
      <c r="A58" s="15" t="s">
        <v>24</v>
      </c>
      <c r="B58" s="4" t="s">
        <v>76</v>
      </c>
      <c r="C58" s="11" t="s">
        <v>7</v>
      </c>
      <c r="D58" s="11">
        <v>1</v>
      </c>
      <c r="E58" s="11"/>
      <c r="F58" s="11">
        <v>4</v>
      </c>
      <c r="G58" s="11"/>
      <c r="H58" s="11"/>
      <c r="I58" s="11"/>
      <c r="J58" s="61"/>
      <c r="K58" s="61"/>
      <c r="L58" s="61"/>
      <c r="M58" s="61"/>
      <c r="N58" s="61">
        <v>3</v>
      </c>
      <c r="O58" s="61">
        <v>2</v>
      </c>
      <c r="P58" s="179">
        <f t="shared" si="6"/>
        <v>9</v>
      </c>
      <c r="Q58" s="71"/>
      <c r="R58" s="153">
        <f t="shared" si="1"/>
        <v>0</v>
      </c>
      <c r="S58" s="153">
        <f t="shared" si="2"/>
        <v>0</v>
      </c>
      <c r="T58" s="154">
        <f t="shared" si="3"/>
        <v>0</v>
      </c>
    </row>
    <row r="59" spans="1:20" ht="57.6" x14ac:dyDescent="0.25">
      <c r="A59" s="15" t="s">
        <v>44</v>
      </c>
      <c r="B59" s="161" t="s">
        <v>301</v>
      </c>
      <c r="C59" s="11" t="s">
        <v>9</v>
      </c>
      <c r="D59" s="11">
        <v>20</v>
      </c>
      <c r="E59" s="11"/>
      <c r="F59" s="11">
        <v>180</v>
      </c>
      <c r="G59" s="11"/>
      <c r="H59" s="11"/>
      <c r="I59" s="11">
        <v>160</v>
      </c>
      <c r="J59" s="61"/>
      <c r="K59" s="61"/>
      <c r="L59" s="61"/>
      <c r="M59" s="61"/>
      <c r="N59" s="61"/>
      <c r="O59" s="61"/>
      <c r="P59" s="179">
        <f t="shared" si="6"/>
        <v>340</v>
      </c>
      <c r="Q59" s="71"/>
      <c r="R59" s="153">
        <f t="shared" si="1"/>
        <v>0</v>
      </c>
      <c r="S59" s="153">
        <f t="shared" si="2"/>
        <v>0</v>
      </c>
      <c r="T59" s="154">
        <f t="shared" si="3"/>
        <v>0</v>
      </c>
    </row>
    <row r="60" spans="1:20" x14ac:dyDescent="0.25">
      <c r="A60" s="15" t="s">
        <v>45</v>
      </c>
      <c r="B60" s="18" t="s">
        <v>78</v>
      </c>
      <c r="C60" s="11" t="s">
        <v>7</v>
      </c>
      <c r="D60" s="11">
        <v>10</v>
      </c>
      <c r="E60" s="11"/>
      <c r="F60" s="11">
        <v>40</v>
      </c>
      <c r="G60" s="11">
        <v>10</v>
      </c>
      <c r="H60" s="11"/>
      <c r="I60" s="11">
        <v>20</v>
      </c>
      <c r="J60" s="61">
        <v>20</v>
      </c>
      <c r="K60" s="61">
        <v>40</v>
      </c>
      <c r="L60" s="61"/>
      <c r="M60" s="61">
        <v>10</v>
      </c>
      <c r="N60" s="61">
        <v>5</v>
      </c>
      <c r="O60" s="61">
        <v>10</v>
      </c>
      <c r="P60" s="179">
        <f t="shared" si="6"/>
        <v>155</v>
      </c>
      <c r="Q60" s="71"/>
      <c r="R60" s="153">
        <f t="shared" si="1"/>
        <v>0</v>
      </c>
      <c r="S60" s="153">
        <f t="shared" si="2"/>
        <v>0</v>
      </c>
      <c r="T60" s="154">
        <f t="shared" si="3"/>
        <v>0</v>
      </c>
    </row>
    <row r="61" spans="1:20" x14ac:dyDescent="0.25">
      <c r="A61" s="15" t="s">
        <v>186</v>
      </c>
      <c r="B61" s="18" t="s">
        <v>79</v>
      </c>
      <c r="C61" s="11" t="s">
        <v>7</v>
      </c>
      <c r="D61" s="11">
        <v>1</v>
      </c>
      <c r="E61" s="11"/>
      <c r="F61" s="11"/>
      <c r="G61" s="11"/>
      <c r="H61" s="11"/>
      <c r="I61" s="11"/>
      <c r="J61" s="61">
        <v>10</v>
      </c>
      <c r="K61" s="61"/>
      <c r="L61" s="61"/>
      <c r="M61" s="61">
        <v>14</v>
      </c>
      <c r="N61" s="61">
        <v>5</v>
      </c>
      <c r="O61" s="61"/>
      <c r="P61" s="179">
        <f t="shared" si="6"/>
        <v>29</v>
      </c>
      <c r="Q61" s="71"/>
      <c r="R61" s="153">
        <f t="shared" si="1"/>
        <v>0</v>
      </c>
      <c r="S61" s="153">
        <f t="shared" si="2"/>
        <v>0</v>
      </c>
      <c r="T61" s="154">
        <f t="shared" si="3"/>
        <v>0</v>
      </c>
    </row>
    <row r="62" spans="1:20" x14ac:dyDescent="0.25">
      <c r="A62" s="20" t="s">
        <v>187</v>
      </c>
      <c r="B62" s="162" t="s">
        <v>285</v>
      </c>
      <c r="C62" s="11" t="s">
        <v>7</v>
      </c>
      <c r="D62" s="11">
        <v>10</v>
      </c>
      <c r="E62" s="11"/>
      <c r="F62" s="11"/>
      <c r="G62" s="11"/>
      <c r="H62" s="11"/>
      <c r="I62" s="11"/>
      <c r="J62" s="61"/>
      <c r="K62" s="61"/>
      <c r="L62" s="61">
        <v>10</v>
      </c>
      <c r="M62" s="61"/>
      <c r="N62" s="61"/>
      <c r="O62" s="61"/>
      <c r="P62" s="179">
        <f t="shared" si="6"/>
        <v>10</v>
      </c>
      <c r="Q62" s="71"/>
      <c r="R62" s="153">
        <f t="shared" si="1"/>
        <v>0</v>
      </c>
      <c r="S62" s="153">
        <f t="shared" si="2"/>
        <v>0</v>
      </c>
      <c r="T62" s="154">
        <f t="shared" si="3"/>
        <v>0</v>
      </c>
    </row>
    <row r="63" spans="1:20" x14ac:dyDescent="0.25">
      <c r="A63" s="15" t="s">
        <v>188</v>
      </c>
      <c r="B63" s="4" t="s">
        <v>80</v>
      </c>
      <c r="C63" s="11" t="s">
        <v>7</v>
      </c>
      <c r="D63" s="11">
        <v>5</v>
      </c>
      <c r="E63" s="11"/>
      <c r="F63" s="11"/>
      <c r="G63" s="11"/>
      <c r="H63" s="11"/>
      <c r="I63" s="11"/>
      <c r="J63" s="61">
        <v>5</v>
      </c>
      <c r="K63" s="61"/>
      <c r="L63" s="61"/>
      <c r="M63" s="61">
        <v>15</v>
      </c>
      <c r="N63" s="61">
        <v>20</v>
      </c>
      <c r="O63" s="61"/>
      <c r="P63" s="179">
        <f t="shared" si="6"/>
        <v>40</v>
      </c>
      <c r="Q63" s="71"/>
      <c r="R63" s="153">
        <f t="shared" si="1"/>
        <v>0</v>
      </c>
      <c r="S63" s="153">
        <f t="shared" si="2"/>
        <v>0</v>
      </c>
      <c r="T63" s="154">
        <f t="shared" si="3"/>
        <v>0</v>
      </c>
    </row>
    <row r="64" spans="1:20" x14ac:dyDescent="0.25">
      <c r="A64" s="163" t="s">
        <v>10</v>
      </c>
      <c r="B64" s="164"/>
      <c r="C64" s="134"/>
      <c r="D64" s="134"/>
      <c r="E64" s="134"/>
      <c r="F64" s="134"/>
      <c r="G64" s="134"/>
      <c r="H64" s="134"/>
      <c r="I64" s="134"/>
      <c r="J64" s="63"/>
      <c r="K64" s="63"/>
      <c r="L64" s="63"/>
      <c r="M64" s="63"/>
      <c r="N64" s="63"/>
      <c r="O64" s="63"/>
      <c r="P64" s="180"/>
      <c r="Q64" s="63"/>
      <c r="R64" s="63"/>
      <c r="S64" s="63"/>
      <c r="T64" s="135"/>
    </row>
    <row r="65" spans="1:20" x14ac:dyDescent="0.25">
      <c r="A65" s="15" t="s">
        <v>317</v>
      </c>
      <c r="B65" s="4" t="s">
        <v>101</v>
      </c>
      <c r="C65" s="11" t="s">
        <v>9</v>
      </c>
      <c r="D65" s="11"/>
      <c r="E65" s="11"/>
      <c r="F65" s="11">
        <v>5</v>
      </c>
      <c r="G65" s="11"/>
      <c r="H65" s="11"/>
      <c r="I65" s="11"/>
      <c r="J65" s="61">
        <v>10</v>
      </c>
      <c r="K65" s="61">
        <v>30</v>
      </c>
      <c r="L65" s="61">
        <v>20</v>
      </c>
      <c r="M65" s="61"/>
      <c r="N65" s="61">
        <v>10</v>
      </c>
      <c r="O65" s="61"/>
      <c r="P65" s="179">
        <f>SUM(E65:O65)</f>
        <v>75</v>
      </c>
      <c r="Q65" s="71"/>
      <c r="R65" s="153">
        <f t="shared" si="1"/>
        <v>0</v>
      </c>
      <c r="S65" s="153">
        <f t="shared" si="2"/>
        <v>0</v>
      </c>
      <c r="T65" s="154">
        <f t="shared" si="3"/>
        <v>0</v>
      </c>
    </row>
    <row r="66" spans="1:20" x14ac:dyDescent="0.25">
      <c r="A66" s="15" t="s">
        <v>158</v>
      </c>
      <c r="B66" s="4" t="s">
        <v>105</v>
      </c>
      <c r="C66" s="11" t="s">
        <v>9</v>
      </c>
      <c r="D66" s="11">
        <v>5</v>
      </c>
      <c r="E66" s="11"/>
      <c r="F66" s="11">
        <v>20</v>
      </c>
      <c r="G66" s="11"/>
      <c r="H66" s="11"/>
      <c r="I66" s="11">
        <v>100</v>
      </c>
      <c r="J66" s="61"/>
      <c r="K66" s="61"/>
      <c r="L66" s="61">
        <v>10</v>
      </c>
      <c r="M66" s="61">
        <v>20</v>
      </c>
      <c r="N66" s="61">
        <v>10</v>
      </c>
      <c r="O66" s="61"/>
      <c r="P66" s="179">
        <f>SUM(E66:O66)</f>
        <v>160</v>
      </c>
      <c r="Q66" s="71"/>
      <c r="R66" s="153">
        <f t="shared" si="1"/>
        <v>0</v>
      </c>
      <c r="S66" s="153">
        <f t="shared" si="2"/>
        <v>0</v>
      </c>
      <c r="T66" s="154">
        <f t="shared" si="3"/>
        <v>0</v>
      </c>
    </row>
    <row r="67" spans="1:20" x14ac:dyDescent="0.25">
      <c r="A67" s="163" t="s">
        <v>156</v>
      </c>
      <c r="B67" s="164"/>
      <c r="C67" s="134"/>
      <c r="D67" s="134"/>
      <c r="E67" s="134"/>
      <c r="F67" s="134"/>
      <c r="G67" s="134"/>
      <c r="H67" s="134"/>
      <c r="I67" s="134"/>
      <c r="J67" s="63"/>
      <c r="K67" s="63"/>
      <c r="L67" s="63"/>
      <c r="M67" s="63"/>
      <c r="N67" s="63"/>
      <c r="O67" s="63"/>
      <c r="P67" s="180"/>
      <c r="Q67" s="63"/>
      <c r="R67" s="63"/>
      <c r="S67" s="63"/>
      <c r="T67" s="135"/>
    </row>
    <row r="68" spans="1:20" ht="39.6" x14ac:dyDescent="0.25">
      <c r="A68" s="15" t="s">
        <v>25</v>
      </c>
      <c r="B68" s="4" t="s">
        <v>82</v>
      </c>
      <c r="C68" s="11" t="s">
        <v>7</v>
      </c>
      <c r="D68" s="11">
        <v>10</v>
      </c>
      <c r="E68" s="11"/>
      <c r="F68" s="11">
        <v>500</v>
      </c>
      <c r="G68" s="11"/>
      <c r="H68" s="11"/>
      <c r="I68" s="11"/>
      <c r="J68" s="61"/>
      <c r="K68" s="61">
        <v>100</v>
      </c>
      <c r="L68" s="61"/>
      <c r="M68" s="61">
        <v>300</v>
      </c>
      <c r="N68" s="61">
        <v>40</v>
      </c>
      <c r="O68" s="61"/>
      <c r="P68" s="179">
        <f t="shared" ref="P68:P105" si="7">SUM(E68:O68)</f>
        <v>940</v>
      </c>
      <c r="Q68" s="71"/>
      <c r="R68" s="153">
        <f t="shared" si="1"/>
        <v>0</v>
      </c>
      <c r="S68" s="153">
        <f t="shared" si="2"/>
        <v>0</v>
      </c>
      <c r="T68" s="154">
        <f t="shared" si="3"/>
        <v>0</v>
      </c>
    </row>
    <row r="69" spans="1:20" ht="26.4" x14ac:dyDescent="0.25">
      <c r="A69" s="15" t="s">
        <v>120</v>
      </c>
      <c r="B69" s="18" t="s">
        <v>83</v>
      </c>
      <c r="C69" s="11" t="s">
        <v>9</v>
      </c>
      <c r="D69" s="11">
        <v>25</v>
      </c>
      <c r="E69" s="11"/>
      <c r="F69" s="11"/>
      <c r="G69" s="11"/>
      <c r="H69" s="11">
        <v>25</v>
      </c>
      <c r="I69" s="11"/>
      <c r="J69" s="61"/>
      <c r="K69" s="61">
        <v>100</v>
      </c>
      <c r="L69" s="61"/>
      <c r="M69" s="61"/>
      <c r="N69" s="61"/>
      <c r="O69" s="61"/>
      <c r="P69" s="179">
        <f t="shared" si="7"/>
        <v>125</v>
      </c>
      <c r="Q69" s="71"/>
      <c r="R69" s="153">
        <f t="shared" ref="R69:R105" si="8">P69*Q69</f>
        <v>0</v>
      </c>
      <c r="S69" s="153">
        <f t="shared" ref="S69:S105" si="9">R69*0.23</f>
        <v>0</v>
      </c>
      <c r="T69" s="154">
        <f t="shared" ref="T69:T105" si="10">R69+S69</f>
        <v>0</v>
      </c>
    </row>
    <row r="70" spans="1:20" ht="26.4" x14ac:dyDescent="0.25">
      <c r="A70" s="15" t="s">
        <v>121</v>
      </c>
      <c r="B70" s="18" t="s">
        <v>84</v>
      </c>
      <c r="C70" s="11" t="s">
        <v>9</v>
      </c>
      <c r="D70" s="11">
        <v>25</v>
      </c>
      <c r="E70" s="11"/>
      <c r="F70" s="11">
        <v>25</v>
      </c>
      <c r="G70" s="11"/>
      <c r="H70" s="11"/>
      <c r="I70" s="11"/>
      <c r="J70" s="61"/>
      <c r="K70" s="61">
        <v>100</v>
      </c>
      <c r="L70" s="61"/>
      <c r="M70" s="61"/>
      <c r="N70" s="61"/>
      <c r="O70" s="61"/>
      <c r="P70" s="179">
        <f t="shared" si="7"/>
        <v>125</v>
      </c>
      <c r="Q70" s="71"/>
      <c r="R70" s="153">
        <f t="shared" si="8"/>
        <v>0</v>
      </c>
      <c r="S70" s="153">
        <f t="shared" si="9"/>
        <v>0</v>
      </c>
      <c r="T70" s="154">
        <f t="shared" si="10"/>
        <v>0</v>
      </c>
    </row>
    <row r="71" spans="1:20" ht="26.4" x14ac:dyDescent="0.25">
      <c r="A71" s="15" t="s">
        <v>26</v>
      </c>
      <c r="B71" s="18" t="s">
        <v>85</v>
      </c>
      <c r="C71" s="11" t="s">
        <v>9</v>
      </c>
      <c r="D71" s="11">
        <v>25</v>
      </c>
      <c r="E71" s="11"/>
      <c r="F71" s="11">
        <v>25</v>
      </c>
      <c r="G71" s="11"/>
      <c r="H71" s="11"/>
      <c r="I71" s="11"/>
      <c r="J71" s="61"/>
      <c r="K71" s="61"/>
      <c r="L71" s="61"/>
      <c r="M71" s="61"/>
      <c r="N71" s="61"/>
      <c r="O71" s="61"/>
      <c r="P71" s="179">
        <f t="shared" si="7"/>
        <v>25</v>
      </c>
      <c r="Q71" s="71"/>
      <c r="R71" s="153">
        <f t="shared" si="8"/>
        <v>0</v>
      </c>
      <c r="S71" s="153">
        <f t="shared" si="9"/>
        <v>0</v>
      </c>
      <c r="T71" s="154">
        <f t="shared" si="10"/>
        <v>0</v>
      </c>
    </row>
    <row r="72" spans="1:20" ht="26.4" x14ac:dyDescent="0.25">
      <c r="A72" s="15" t="s">
        <v>122</v>
      </c>
      <c r="B72" s="18" t="s">
        <v>86</v>
      </c>
      <c r="C72" s="11" t="s">
        <v>9</v>
      </c>
      <c r="D72" s="11">
        <v>25</v>
      </c>
      <c r="E72" s="11"/>
      <c r="F72" s="11">
        <v>25</v>
      </c>
      <c r="G72" s="11"/>
      <c r="H72" s="11"/>
      <c r="I72" s="11"/>
      <c r="J72" s="61"/>
      <c r="K72" s="61"/>
      <c r="L72" s="61"/>
      <c r="M72" s="61"/>
      <c r="N72" s="61"/>
      <c r="O72" s="61"/>
      <c r="P72" s="179">
        <f t="shared" si="7"/>
        <v>25</v>
      </c>
      <c r="Q72" s="71"/>
      <c r="R72" s="153">
        <f t="shared" si="8"/>
        <v>0</v>
      </c>
      <c r="S72" s="153">
        <f t="shared" si="9"/>
        <v>0</v>
      </c>
      <c r="T72" s="154">
        <f t="shared" si="10"/>
        <v>0</v>
      </c>
    </row>
    <row r="73" spans="1:20" ht="26.4" x14ac:dyDescent="0.25">
      <c r="A73" s="15" t="s">
        <v>27</v>
      </c>
      <c r="B73" s="4" t="s">
        <v>87</v>
      </c>
      <c r="C73" s="11" t="s">
        <v>9</v>
      </c>
      <c r="D73" s="11">
        <v>25</v>
      </c>
      <c r="E73" s="11"/>
      <c r="F73" s="11"/>
      <c r="G73" s="11"/>
      <c r="H73" s="11"/>
      <c r="I73" s="52">
        <v>200</v>
      </c>
      <c r="J73" s="61"/>
      <c r="K73" s="61"/>
      <c r="L73" s="61"/>
      <c r="M73" s="61"/>
      <c r="N73" s="61">
        <v>200</v>
      </c>
      <c r="O73" s="61"/>
      <c r="P73" s="179">
        <f t="shared" si="7"/>
        <v>400</v>
      </c>
      <c r="Q73" s="71"/>
      <c r="R73" s="153">
        <f t="shared" si="8"/>
        <v>0</v>
      </c>
      <c r="S73" s="153">
        <f t="shared" si="9"/>
        <v>0</v>
      </c>
      <c r="T73" s="154">
        <f t="shared" si="10"/>
        <v>0</v>
      </c>
    </row>
    <row r="74" spans="1:20" ht="26.4" x14ac:dyDescent="0.25">
      <c r="A74" s="15" t="s">
        <v>28</v>
      </c>
      <c r="B74" s="4" t="s">
        <v>88</v>
      </c>
      <c r="C74" s="11" t="s">
        <v>9</v>
      </c>
      <c r="D74" s="11">
        <v>25</v>
      </c>
      <c r="E74" s="11"/>
      <c r="F74" s="11"/>
      <c r="G74" s="11"/>
      <c r="H74" s="11"/>
      <c r="I74" s="52">
        <v>100</v>
      </c>
      <c r="J74" s="61"/>
      <c r="K74" s="61"/>
      <c r="L74" s="61"/>
      <c r="M74" s="61"/>
      <c r="N74" s="61">
        <v>100</v>
      </c>
      <c r="O74" s="61"/>
      <c r="P74" s="179">
        <f t="shared" si="7"/>
        <v>200</v>
      </c>
      <c r="Q74" s="71"/>
      <c r="R74" s="153">
        <f t="shared" si="8"/>
        <v>0</v>
      </c>
      <c r="S74" s="153">
        <f t="shared" si="9"/>
        <v>0</v>
      </c>
      <c r="T74" s="154">
        <f t="shared" si="10"/>
        <v>0</v>
      </c>
    </row>
    <row r="75" spans="1:20" ht="26.4" x14ac:dyDescent="0.25">
      <c r="A75" s="15" t="s">
        <v>29</v>
      </c>
      <c r="B75" s="4" t="s">
        <v>89</v>
      </c>
      <c r="C75" s="11" t="s">
        <v>9</v>
      </c>
      <c r="D75" s="11">
        <v>25</v>
      </c>
      <c r="E75" s="11"/>
      <c r="F75" s="11"/>
      <c r="G75" s="52">
        <v>25</v>
      </c>
      <c r="H75" s="11"/>
      <c r="I75" s="52">
        <v>500</v>
      </c>
      <c r="J75" s="61"/>
      <c r="K75" s="61"/>
      <c r="L75" s="61"/>
      <c r="M75" s="61"/>
      <c r="N75" s="61">
        <v>200</v>
      </c>
      <c r="O75" s="61"/>
      <c r="P75" s="179">
        <f t="shared" si="7"/>
        <v>725</v>
      </c>
      <c r="Q75" s="71"/>
      <c r="R75" s="153">
        <f t="shared" si="8"/>
        <v>0</v>
      </c>
      <c r="S75" s="153">
        <f t="shared" si="9"/>
        <v>0</v>
      </c>
      <c r="T75" s="154">
        <f t="shared" si="10"/>
        <v>0</v>
      </c>
    </row>
    <row r="76" spans="1:20" x14ac:dyDescent="0.25">
      <c r="A76" s="15" t="s">
        <v>35</v>
      </c>
      <c r="B76" s="4" t="s">
        <v>35</v>
      </c>
      <c r="C76" s="11" t="s">
        <v>9</v>
      </c>
      <c r="D76" s="11">
        <v>25</v>
      </c>
      <c r="E76" s="11"/>
      <c r="F76" s="11"/>
      <c r="G76" s="52">
        <v>200</v>
      </c>
      <c r="H76" s="11"/>
      <c r="I76" s="11"/>
      <c r="J76" s="61">
        <v>250</v>
      </c>
      <c r="K76" s="61"/>
      <c r="L76" s="61"/>
      <c r="M76" s="61"/>
      <c r="N76" s="61"/>
      <c r="O76" s="61"/>
      <c r="P76" s="179">
        <f t="shared" si="7"/>
        <v>450</v>
      </c>
      <c r="Q76" s="71"/>
      <c r="R76" s="153">
        <f t="shared" si="8"/>
        <v>0</v>
      </c>
      <c r="S76" s="153">
        <f t="shared" si="9"/>
        <v>0</v>
      </c>
      <c r="T76" s="154">
        <f t="shared" si="10"/>
        <v>0</v>
      </c>
    </row>
    <row r="77" spans="1:20" ht="26.4" x14ac:dyDescent="0.25">
      <c r="A77" s="15" t="s">
        <v>34</v>
      </c>
      <c r="B77" s="4" t="s">
        <v>90</v>
      </c>
      <c r="C77" s="11" t="s">
        <v>9</v>
      </c>
      <c r="D77" s="11">
        <v>25</v>
      </c>
      <c r="E77" s="11"/>
      <c r="F77" s="11">
        <v>100</v>
      </c>
      <c r="G77" s="52">
        <v>1000</v>
      </c>
      <c r="H77" s="11"/>
      <c r="I77" s="11"/>
      <c r="J77" s="61"/>
      <c r="K77" s="61"/>
      <c r="L77" s="61"/>
      <c r="M77" s="61"/>
      <c r="N77" s="61">
        <v>500</v>
      </c>
      <c r="O77" s="61">
        <v>100</v>
      </c>
      <c r="P77" s="179">
        <f t="shared" si="7"/>
        <v>1700</v>
      </c>
      <c r="Q77" s="71"/>
      <c r="R77" s="153">
        <f t="shared" si="8"/>
        <v>0</v>
      </c>
      <c r="S77" s="153">
        <f t="shared" si="9"/>
        <v>0</v>
      </c>
      <c r="T77" s="154">
        <f t="shared" si="10"/>
        <v>0</v>
      </c>
    </row>
    <row r="78" spans="1:20" x14ac:dyDescent="0.25">
      <c r="A78" s="15" t="s">
        <v>36</v>
      </c>
      <c r="B78" s="4" t="s">
        <v>91</v>
      </c>
      <c r="C78" s="11" t="s">
        <v>9</v>
      </c>
      <c r="D78" s="11">
        <v>25</v>
      </c>
      <c r="E78" s="11"/>
      <c r="F78" s="11"/>
      <c r="G78" s="11"/>
      <c r="H78" s="11"/>
      <c r="I78" s="11"/>
      <c r="J78" s="61">
        <v>300</v>
      </c>
      <c r="K78" s="61"/>
      <c r="L78" s="61"/>
      <c r="M78" s="61"/>
      <c r="N78" s="61"/>
      <c r="O78" s="61"/>
      <c r="P78" s="179">
        <f t="shared" si="7"/>
        <v>300</v>
      </c>
      <c r="Q78" s="71"/>
      <c r="R78" s="153">
        <f t="shared" si="8"/>
        <v>0</v>
      </c>
      <c r="S78" s="153">
        <f t="shared" si="9"/>
        <v>0</v>
      </c>
      <c r="T78" s="154">
        <f t="shared" si="10"/>
        <v>0</v>
      </c>
    </row>
    <row r="79" spans="1:20" ht="26.4" x14ac:dyDescent="0.25">
      <c r="A79" s="15" t="s">
        <v>37</v>
      </c>
      <c r="B79" s="4" t="s">
        <v>299</v>
      </c>
      <c r="C79" s="11" t="s">
        <v>9</v>
      </c>
      <c r="D79" s="11">
        <v>25</v>
      </c>
      <c r="E79" s="11"/>
      <c r="F79" s="11">
        <v>500</v>
      </c>
      <c r="G79" s="11"/>
      <c r="H79" s="11"/>
      <c r="I79" s="11"/>
      <c r="J79" s="61"/>
      <c r="K79" s="61">
        <v>2200</v>
      </c>
      <c r="L79" s="61">
        <v>700</v>
      </c>
      <c r="M79" s="61">
        <v>50</v>
      </c>
      <c r="N79" s="61">
        <v>100</v>
      </c>
      <c r="O79" s="61"/>
      <c r="P79" s="179">
        <f t="shared" si="7"/>
        <v>3550</v>
      </c>
      <c r="Q79" s="71"/>
      <c r="R79" s="153">
        <f t="shared" si="8"/>
        <v>0</v>
      </c>
      <c r="S79" s="153">
        <f t="shared" si="9"/>
        <v>0</v>
      </c>
      <c r="T79" s="154">
        <f t="shared" si="10"/>
        <v>0</v>
      </c>
    </row>
    <row r="80" spans="1:20" ht="26.4" x14ac:dyDescent="0.25">
      <c r="A80" s="15" t="s">
        <v>169</v>
      </c>
      <c r="B80" s="4" t="s">
        <v>300</v>
      </c>
      <c r="C80" s="11" t="s">
        <v>9</v>
      </c>
      <c r="D80" s="11">
        <v>25</v>
      </c>
      <c r="E80" s="11"/>
      <c r="F80" s="11">
        <v>400</v>
      </c>
      <c r="G80" s="11"/>
      <c r="H80" s="11"/>
      <c r="I80" s="11"/>
      <c r="J80" s="61"/>
      <c r="K80" s="61"/>
      <c r="L80" s="61"/>
      <c r="M80" s="61"/>
      <c r="N80" s="61"/>
      <c r="O80" s="61"/>
      <c r="P80" s="179">
        <f t="shared" si="7"/>
        <v>400</v>
      </c>
      <c r="Q80" s="71"/>
      <c r="R80" s="153">
        <f t="shared" si="8"/>
        <v>0</v>
      </c>
      <c r="S80" s="153">
        <f t="shared" si="9"/>
        <v>0</v>
      </c>
      <c r="T80" s="154">
        <f t="shared" si="10"/>
        <v>0</v>
      </c>
    </row>
    <row r="81" spans="1:22" x14ac:dyDescent="0.25">
      <c r="A81" s="15" t="s">
        <v>319</v>
      </c>
      <c r="B81" s="4" t="s">
        <v>93</v>
      </c>
      <c r="C81" s="11" t="s">
        <v>9</v>
      </c>
      <c r="D81" s="11">
        <v>25</v>
      </c>
      <c r="E81" s="11"/>
      <c r="F81" s="11"/>
      <c r="G81" s="11">
        <v>700</v>
      </c>
      <c r="H81" s="11">
        <v>1000</v>
      </c>
      <c r="I81" s="11"/>
      <c r="J81" s="61">
        <v>3000</v>
      </c>
      <c r="K81" s="61"/>
      <c r="L81" s="61"/>
      <c r="M81" s="61"/>
      <c r="N81" s="61">
        <v>500</v>
      </c>
      <c r="O81" s="61">
        <v>100</v>
      </c>
      <c r="P81" s="179">
        <f t="shared" si="7"/>
        <v>5300</v>
      </c>
      <c r="Q81" s="71"/>
      <c r="R81" s="153">
        <f t="shared" si="8"/>
        <v>0</v>
      </c>
      <c r="S81" s="153">
        <f t="shared" si="9"/>
        <v>0</v>
      </c>
      <c r="T81" s="154">
        <f t="shared" si="10"/>
        <v>0</v>
      </c>
    </row>
    <row r="82" spans="1:22" x14ac:dyDescent="0.25">
      <c r="A82" s="15" t="s">
        <v>157</v>
      </c>
      <c r="B82" s="18" t="s">
        <v>81</v>
      </c>
      <c r="C82" s="11" t="s">
        <v>9</v>
      </c>
      <c r="D82" s="11">
        <v>25</v>
      </c>
      <c r="E82" s="11"/>
      <c r="F82" s="11"/>
      <c r="G82" s="11"/>
      <c r="H82" s="11"/>
      <c r="I82" s="11">
        <v>1000</v>
      </c>
      <c r="J82" s="61"/>
      <c r="K82" s="61"/>
      <c r="L82" s="61"/>
      <c r="M82" s="61"/>
      <c r="N82" s="61"/>
      <c r="O82" s="61"/>
      <c r="P82" s="179">
        <f t="shared" si="7"/>
        <v>1000</v>
      </c>
      <c r="Q82" s="71"/>
      <c r="R82" s="153">
        <f t="shared" si="8"/>
        <v>0</v>
      </c>
      <c r="S82" s="153">
        <f t="shared" si="9"/>
        <v>0</v>
      </c>
      <c r="T82" s="154">
        <f t="shared" si="10"/>
        <v>0</v>
      </c>
    </row>
    <row r="83" spans="1:22" ht="26.4" x14ac:dyDescent="0.25">
      <c r="A83" s="15" t="s">
        <v>38</v>
      </c>
      <c r="B83" s="4" t="s">
        <v>94</v>
      </c>
      <c r="C83" s="11" t="s">
        <v>9</v>
      </c>
      <c r="D83" s="11">
        <v>25</v>
      </c>
      <c r="E83" s="11"/>
      <c r="F83" s="11"/>
      <c r="G83" s="11">
        <v>300</v>
      </c>
      <c r="H83" s="11"/>
      <c r="I83" s="11"/>
      <c r="J83" s="61">
        <v>250</v>
      </c>
      <c r="K83" s="61"/>
      <c r="L83" s="61"/>
      <c r="M83" s="61"/>
      <c r="N83" s="61"/>
      <c r="O83" s="61"/>
      <c r="P83" s="179">
        <f t="shared" si="7"/>
        <v>550</v>
      </c>
      <c r="Q83" s="71"/>
      <c r="R83" s="153">
        <f t="shared" si="8"/>
        <v>0</v>
      </c>
      <c r="S83" s="153">
        <f t="shared" si="9"/>
        <v>0</v>
      </c>
      <c r="T83" s="154">
        <f t="shared" si="10"/>
        <v>0</v>
      </c>
    </row>
    <row r="84" spans="1:22" ht="26.4" x14ac:dyDescent="0.25">
      <c r="A84" s="15" t="s">
        <v>320</v>
      </c>
      <c r="B84" s="4" t="s">
        <v>95</v>
      </c>
      <c r="C84" s="11" t="s">
        <v>9</v>
      </c>
      <c r="D84" s="11">
        <v>25</v>
      </c>
      <c r="E84" s="11"/>
      <c r="F84" s="11"/>
      <c r="G84" s="11">
        <v>150</v>
      </c>
      <c r="H84" s="11"/>
      <c r="I84" s="11"/>
      <c r="J84" s="61"/>
      <c r="K84" s="61"/>
      <c r="L84" s="61">
        <v>200</v>
      </c>
      <c r="M84" s="61"/>
      <c r="N84" s="61">
        <v>500</v>
      </c>
      <c r="O84" s="61">
        <v>50</v>
      </c>
      <c r="P84" s="179">
        <f t="shared" si="7"/>
        <v>900</v>
      </c>
      <c r="Q84" s="71"/>
      <c r="R84" s="153">
        <f t="shared" si="8"/>
        <v>0</v>
      </c>
      <c r="S84" s="153">
        <f t="shared" si="9"/>
        <v>0</v>
      </c>
      <c r="T84" s="154">
        <f t="shared" si="10"/>
        <v>0</v>
      </c>
    </row>
    <row r="85" spans="1:22" ht="26.4" x14ac:dyDescent="0.25">
      <c r="A85" s="15" t="s">
        <v>39</v>
      </c>
      <c r="B85" s="4" t="s">
        <v>96</v>
      </c>
      <c r="C85" s="11" t="s">
        <v>9</v>
      </c>
      <c r="D85" s="11">
        <v>25</v>
      </c>
      <c r="E85" s="11"/>
      <c r="F85" s="11"/>
      <c r="G85" s="11"/>
      <c r="H85" s="11"/>
      <c r="I85" s="11"/>
      <c r="J85" s="61"/>
      <c r="K85" s="61"/>
      <c r="L85" s="61"/>
      <c r="M85" s="61"/>
      <c r="N85" s="61"/>
      <c r="O85" s="61"/>
      <c r="P85" s="179">
        <f t="shared" si="7"/>
        <v>0</v>
      </c>
      <c r="Q85" s="71"/>
      <c r="R85" s="153">
        <f t="shared" si="8"/>
        <v>0</v>
      </c>
      <c r="S85" s="153">
        <f t="shared" si="9"/>
        <v>0</v>
      </c>
      <c r="T85" s="154">
        <f t="shared" si="10"/>
        <v>0</v>
      </c>
    </row>
    <row r="86" spans="1:22" x14ac:dyDescent="0.25">
      <c r="A86" s="15" t="s">
        <v>40</v>
      </c>
      <c r="B86" s="4" t="s">
        <v>97</v>
      </c>
      <c r="C86" s="11" t="s">
        <v>9</v>
      </c>
      <c r="D86" s="11">
        <v>25</v>
      </c>
      <c r="E86" s="11"/>
      <c r="F86" s="11"/>
      <c r="G86" s="11"/>
      <c r="H86" s="11"/>
      <c r="I86" s="11">
        <v>500</v>
      </c>
      <c r="J86" s="61"/>
      <c r="K86" s="61"/>
      <c r="L86" s="61"/>
      <c r="M86" s="61"/>
      <c r="N86" s="61">
        <v>250</v>
      </c>
      <c r="O86" s="61"/>
      <c r="P86" s="179">
        <f t="shared" si="7"/>
        <v>750</v>
      </c>
      <c r="Q86" s="71"/>
      <c r="R86" s="153">
        <f t="shared" si="8"/>
        <v>0</v>
      </c>
      <c r="S86" s="153">
        <f t="shared" si="9"/>
        <v>0</v>
      </c>
      <c r="T86" s="154">
        <f t="shared" si="10"/>
        <v>0</v>
      </c>
    </row>
    <row r="87" spans="1:22" x14ac:dyDescent="0.25">
      <c r="A87" s="15" t="s">
        <v>41</v>
      </c>
      <c r="B87" s="4" t="s">
        <v>98</v>
      </c>
      <c r="C87" s="11" t="s">
        <v>9</v>
      </c>
      <c r="D87" s="11">
        <v>25</v>
      </c>
      <c r="E87" s="11"/>
      <c r="F87" s="11">
        <v>150</v>
      </c>
      <c r="G87" s="11">
        <v>100</v>
      </c>
      <c r="H87" s="11">
        <v>1000</v>
      </c>
      <c r="I87" s="11"/>
      <c r="J87" s="61">
        <v>1200</v>
      </c>
      <c r="K87" s="61"/>
      <c r="L87" s="61"/>
      <c r="M87" s="61"/>
      <c r="N87" s="61">
        <v>250</v>
      </c>
      <c r="O87" s="61">
        <v>100</v>
      </c>
      <c r="P87" s="179">
        <f t="shared" si="7"/>
        <v>2800</v>
      </c>
      <c r="Q87" s="71"/>
      <c r="R87" s="153">
        <f t="shared" si="8"/>
        <v>0</v>
      </c>
      <c r="S87" s="153">
        <f t="shared" si="9"/>
        <v>0</v>
      </c>
      <c r="T87" s="154">
        <f t="shared" si="10"/>
        <v>0</v>
      </c>
    </row>
    <row r="88" spans="1:22" ht="26.4" x14ac:dyDescent="0.25">
      <c r="A88" s="15" t="s">
        <v>42</v>
      </c>
      <c r="B88" s="4" t="s">
        <v>99</v>
      </c>
      <c r="C88" s="11" t="s">
        <v>9</v>
      </c>
      <c r="D88" s="11">
        <v>25</v>
      </c>
      <c r="E88" s="11"/>
      <c r="F88" s="11">
        <v>2000</v>
      </c>
      <c r="G88" s="11"/>
      <c r="H88" s="11"/>
      <c r="I88" s="11"/>
      <c r="J88" s="61">
        <v>5000</v>
      </c>
      <c r="K88" s="61"/>
      <c r="L88" s="61"/>
      <c r="M88" s="61"/>
      <c r="N88" s="61">
        <v>300</v>
      </c>
      <c r="O88" s="61"/>
      <c r="P88" s="179">
        <f t="shared" si="7"/>
        <v>7300</v>
      </c>
      <c r="Q88" s="71"/>
      <c r="R88" s="153">
        <f t="shared" si="8"/>
        <v>0</v>
      </c>
      <c r="S88" s="153">
        <f t="shared" si="9"/>
        <v>0</v>
      </c>
      <c r="T88" s="154">
        <f t="shared" si="10"/>
        <v>0</v>
      </c>
    </row>
    <row r="89" spans="1:22" x14ac:dyDescent="0.25">
      <c r="A89" s="15" t="s">
        <v>43</v>
      </c>
      <c r="B89" s="18" t="s">
        <v>100</v>
      </c>
      <c r="C89" s="11" t="s">
        <v>9</v>
      </c>
      <c r="D89" s="11">
        <v>25</v>
      </c>
      <c r="E89" s="11"/>
      <c r="F89" s="11"/>
      <c r="G89" s="11"/>
      <c r="H89" s="11">
        <v>1000</v>
      </c>
      <c r="I89" s="11"/>
      <c r="J89" s="61">
        <v>1200</v>
      </c>
      <c r="K89" s="61"/>
      <c r="L89" s="61"/>
      <c r="M89" s="61"/>
      <c r="N89" s="61">
        <v>300</v>
      </c>
      <c r="O89" s="61"/>
      <c r="P89" s="179">
        <f t="shared" si="7"/>
        <v>2500</v>
      </c>
      <c r="Q89" s="71"/>
      <c r="R89" s="153">
        <f t="shared" si="8"/>
        <v>0</v>
      </c>
      <c r="S89" s="153">
        <f t="shared" si="9"/>
        <v>0</v>
      </c>
      <c r="T89" s="154">
        <f t="shared" si="10"/>
        <v>0</v>
      </c>
    </row>
    <row r="90" spans="1:22" x14ac:dyDescent="0.25">
      <c r="A90" s="15" t="s">
        <v>287</v>
      </c>
      <c r="B90" s="162" t="s">
        <v>286</v>
      </c>
      <c r="C90" s="11" t="s">
        <v>9</v>
      </c>
      <c r="D90" s="11">
        <v>20</v>
      </c>
      <c r="E90" s="11"/>
      <c r="F90" s="11"/>
      <c r="G90" s="11"/>
      <c r="H90" s="11"/>
      <c r="I90" s="11"/>
      <c r="J90" s="61"/>
      <c r="K90" s="61"/>
      <c r="L90" s="61"/>
      <c r="M90" s="61"/>
      <c r="N90" s="61"/>
      <c r="O90" s="61">
        <v>100</v>
      </c>
      <c r="P90" s="179">
        <f t="shared" si="7"/>
        <v>100</v>
      </c>
      <c r="Q90" s="71"/>
      <c r="R90" s="153">
        <f t="shared" si="8"/>
        <v>0</v>
      </c>
      <c r="S90" s="153">
        <f t="shared" si="9"/>
        <v>0</v>
      </c>
      <c r="T90" s="154">
        <f t="shared" si="10"/>
        <v>0</v>
      </c>
    </row>
    <row r="91" spans="1:22" x14ac:dyDescent="0.25">
      <c r="A91" s="15" t="s">
        <v>263</v>
      </c>
      <c r="B91" s="165" t="s">
        <v>288</v>
      </c>
      <c r="C91" s="11" t="s">
        <v>9</v>
      </c>
      <c r="D91" s="11">
        <v>25</v>
      </c>
      <c r="E91" s="11"/>
      <c r="F91" s="11"/>
      <c r="G91" s="11"/>
      <c r="H91" s="11"/>
      <c r="I91" s="11"/>
      <c r="J91" s="61"/>
      <c r="K91" s="61"/>
      <c r="L91" s="61"/>
      <c r="M91" s="61"/>
      <c r="N91" s="61"/>
      <c r="O91" s="61">
        <v>400</v>
      </c>
      <c r="P91" s="179">
        <f t="shared" si="7"/>
        <v>400</v>
      </c>
      <c r="Q91" s="71"/>
      <c r="R91" s="153">
        <f t="shared" si="8"/>
        <v>0</v>
      </c>
      <c r="S91" s="153">
        <f t="shared" si="9"/>
        <v>0</v>
      </c>
      <c r="T91" s="154">
        <f t="shared" si="10"/>
        <v>0</v>
      </c>
    </row>
    <row r="92" spans="1:22" x14ac:dyDescent="0.25">
      <c r="A92" s="166" t="s">
        <v>191</v>
      </c>
      <c r="B92" s="61" t="s">
        <v>294</v>
      </c>
      <c r="C92" s="11" t="s">
        <v>9</v>
      </c>
      <c r="D92" s="11"/>
      <c r="E92" s="11"/>
      <c r="F92" s="11"/>
      <c r="G92" s="11"/>
      <c r="H92" s="11"/>
      <c r="I92" s="11">
        <v>30</v>
      </c>
      <c r="J92" s="61"/>
      <c r="K92" s="61"/>
      <c r="L92" s="61"/>
      <c r="M92" s="61"/>
      <c r="N92" s="61"/>
      <c r="O92" s="61"/>
      <c r="P92" s="179">
        <f t="shared" si="7"/>
        <v>30</v>
      </c>
      <c r="Q92" s="167"/>
      <c r="R92" s="153">
        <f t="shared" si="8"/>
        <v>0</v>
      </c>
      <c r="S92" s="153">
        <f t="shared" si="9"/>
        <v>0</v>
      </c>
      <c r="T92" s="154">
        <f t="shared" si="10"/>
        <v>0</v>
      </c>
      <c r="U92" s="131"/>
    </row>
    <row r="93" spans="1:22" x14ac:dyDescent="0.25">
      <c r="A93" s="166" t="s">
        <v>193</v>
      </c>
      <c r="B93" s="61" t="s">
        <v>295</v>
      </c>
      <c r="C93" s="11" t="s">
        <v>7</v>
      </c>
      <c r="D93" s="11">
        <v>5</v>
      </c>
      <c r="E93" s="11"/>
      <c r="F93" s="11"/>
      <c r="G93" s="11"/>
      <c r="H93" s="11"/>
      <c r="I93" s="11">
        <v>5</v>
      </c>
      <c r="J93" s="61"/>
      <c r="K93" s="61"/>
      <c r="L93" s="61"/>
      <c r="M93" s="61"/>
      <c r="N93" s="61"/>
      <c r="O93" s="61"/>
      <c r="P93" s="179">
        <f t="shared" si="7"/>
        <v>5</v>
      </c>
      <c r="Q93" s="167"/>
      <c r="R93" s="153">
        <f t="shared" si="8"/>
        <v>0</v>
      </c>
      <c r="S93" s="153">
        <f t="shared" si="9"/>
        <v>0</v>
      </c>
      <c r="T93" s="154">
        <f t="shared" si="10"/>
        <v>0</v>
      </c>
      <c r="U93" s="131"/>
    </row>
    <row r="94" spans="1:22" ht="26.4" x14ac:dyDescent="0.25">
      <c r="A94" s="166" t="s">
        <v>195</v>
      </c>
      <c r="B94" s="168" t="s">
        <v>296</v>
      </c>
      <c r="C94" s="11" t="s">
        <v>7</v>
      </c>
      <c r="D94" s="11">
        <v>5</v>
      </c>
      <c r="E94" s="11"/>
      <c r="F94" s="11"/>
      <c r="G94" s="11"/>
      <c r="H94" s="11"/>
      <c r="I94" s="11">
        <v>5</v>
      </c>
      <c r="J94" s="61"/>
      <c r="K94" s="61"/>
      <c r="L94" s="61"/>
      <c r="M94" s="61"/>
      <c r="N94" s="61"/>
      <c r="O94" s="61"/>
      <c r="P94" s="179">
        <f t="shared" si="7"/>
        <v>5</v>
      </c>
      <c r="Q94" s="167"/>
      <c r="R94" s="153">
        <f t="shared" si="8"/>
        <v>0</v>
      </c>
      <c r="S94" s="153">
        <f t="shared" si="9"/>
        <v>0</v>
      </c>
      <c r="T94" s="154">
        <f t="shared" si="10"/>
        <v>0</v>
      </c>
      <c r="U94" s="131"/>
      <c r="V94" s="65"/>
    </row>
    <row r="95" spans="1:22" ht="26.4" x14ac:dyDescent="0.25">
      <c r="A95" s="166" t="s">
        <v>196</v>
      </c>
      <c r="B95" s="168" t="s">
        <v>290</v>
      </c>
      <c r="C95" s="11" t="s">
        <v>7</v>
      </c>
      <c r="D95" s="11">
        <v>5</v>
      </c>
      <c r="E95" s="11"/>
      <c r="F95" s="11"/>
      <c r="G95" s="11"/>
      <c r="H95" s="11"/>
      <c r="I95" s="11">
        <v>5</v>
      </c>
      <c r="J95" s="61"/>
      <c r="K95" s="61"/>
      <c r="L95" s="61"/>
      <c r="M95" s="61"/>
      <c r="N95" s="61"/>
      <c r="O95" s="61"/>
      <c r="P95" s="179">
        <f t="shared" si="7"/>
        <v>5</v>
      </c>
      <c r="Q95" s="167"/>
      <c r="R95" s="153">
        <f t="shared" si="8"/>
        <v>0</v>
      </c>
      <c r="S95" s="153">
        <f t="shared" si="9"/>
        <v>0</v>
      </c>
      <c r="T95" s="154">
        <f t="shared" si="10"/>
        <v>0</v>
      </c>
      <c r="U95" s="131"/>
      <c r="V95" s="65"/>
    </row>
    <row r="96" spans="1:22" x14ac:dyDescent="0.25">
      <c r="A96" s="166" t="s">
        <v>289</v>
      </c>
      <c r="B96" s="61" t="s">
        <v>291</v>
      </c>
      <c r="C96" s="11" t="s">
        <v>7</v>
      </c>
      <c r="D96" s="11">
        <v>5</v>
      </c>
      <c r="E96" s="11"/>
      <c r="F96" s="11"/>
      <c r="G96" s="11"/>
      <c r="H96" s="11"/>
      <c r="I96" s="11">
        <v>10</v>
      </c>
      <c r="J96" s="61"/>
      <c r="K96" s="61"/>
      <c r="L96" s="61"/>
      <c r="M96" s="61"/>
      <c r="N96" s="61"/>
      <c r="O96" s="61"/>
      <c r="P96" s="179">
        <f t="shared" si="7"/>
        <v>10</v>
      </c>
      <c r="Q96" s="167"/>
      <c r="R96" s="153">
        <f t="shared" si="8"/>
        <v>0</v>
      </c>
      <c r="S96" s="153">
        <f t="shared" si="9"/>
        <v>0</v>
      </c>
      <c r="T96" s="154">
        <f t="shared" si="10"/>
        <v>0</v>
      </c>
      <c r="U96" s="131"/>
    </row>
    <row r="97" spans="1:22" x14ac:dyDescent="0.25">
      <c r="A97" s="166" t="s">
        <v>198</v>
      </c>
      <c r="B97" s="61" t="s">
        <v>292</v>
      </c>
      <c r="C97" s="11" t="s">
        <v>7</v>
      </c>
      <c r="D97" s="11">
        <v>20</v>
      </c>
      <c r="E97" s="11"/>
      <c r="F97" s="11"/>
      <c r="G97" s="11"/>
      <c r="H97" s="11"/>
      <c r="I97" s="132">
        <v>5</v>
      </c>
      <c r="J97" s="61"/>
      <c r="K97" s="61"/>
      <c r="L97" s="61"/>
      <c r="M97" s="61"/>
      <c r="N97" s="61"/>
      <c r="O97" s="61"/>
      <c r="P97" s="179">
        <v>20</v>
      </c>
      <c r="Q97" s="167"/>
      <c r="R97" s="153">
        <f t="shared" si="8"/>
        <v>0</v>
      </c>
      <c r="S97" s="153">
        <f t="shared" si="9"/>
        <v>0</v>
      </c>
      <c r="T97" s="154">
        <f t="shared" si="10"/>
        <v>0</v>
      </c>
      <c r="U97" s="131"/>
    </row>
    <row r="98" spans="1:22" ht="25.5" customHeight="1" x14ac:dyDescent="0.25">
      <c r="A98" s="166" t="s">
        <v>199</v>
      </c>
      <c r="B98" s="168" t="s">
        <v>298</v>
      </c>
      <c r="C98" s="11" t="s">
        <v>7</v>
      </c>
      <c r="D98" s="11">
        <v>5</v>
      </c>
      <c r="E98" s="11"/>
      <c r="F98" s="11"/>
      <c r="G98" s="11"/>
      <c r="H98" s="11"/>
      <c r="I98" s="11">
        <v>5</v>
      </c>
      <c r="J98" s="61"/>
      <c r="K98" s="61"/>
      <c r="L98" s="61"/>
      <c r="M98" s="61"/>
      <c r="N98" s="61"/>
      <c r="O98" s="61"/>
      <c r="P98" s="179">
        <f t="shared" si="7"/>
        <v>5</v>
      </c>
      <c r="Q98" s="167"/>
      <c r="R98" s="153">
        <f t="shared" si="8"/>
        <v>0</v>
      </c>
      <c r="S98" s="153">
        <f t="shared" si="9"/>
        <v>0</v>
      </c>
      <c r="T98" s="154">
        <f t="shared" si="10"/>
        <v>0</v>
      </c>
      <c r="U98" s="131"/>
      <c r="V98" s="65"/>
    </row>
    <row r="99" spans="1:22" x14ac:dyDescent="0.25">
      <c r="A99" s="166" t="s">
        <v>201</v>
      </c>
      <c r="B99" s="61" t="s">
        <v>297</v>
      </c>
      <c r="C99" s="11" t="s">
        <v>7</v>
      </c>
      <c r="D99" s="11">
        <v>10</v>
      </c>
      <c r="E99" s="11"/>
      <c r="F99" s="11"/>
      <c r="G99" s="11"/>
      <c r="H99" s="11"/>
      <c r="I99" s="11">
        <v>30</v>
      </c>
      <c r="J99" s="61"/>
      <c r="K99" s="61"/>
      <c r="L99" s="61"/>
      <c r="M99" s="61"/>
      <c r="N99" s="61"/>
      <c r="O99" s="61"/>
      <c r="P99" s="179">
        <f t="shared" si="7"/>
        <v>30</v>
      </c>
      <c r="Q99" s="167"/>
      <c r="R99" s="153">
        <f t="shared" si="8"/>
        <v>0</v>
      </c>
      <c r="S99" s="153">
        <f t="shared" si="9"/>
        <v>0</v>
      </c>
      <c r="T99" s="154">
        <f t="shared" si="10"/>
        <v>0</v>
      </c>
      <c r="U99" s="131"/>
    </row>
    <row r="100" spans="1:22" x14ac:dyDescent="0.25">
      <c r="A100" s="166" t="s">
        <v>202</v>
      </c>
      <c r="B100" s="61" t="s">
        <v>293</v>
      </c>
      <c r="C100" s="11" t="s">
        <v>7</v>
      </c>
      <c r="D100" s="11">
        <v>1</v>
      </c>
      <c r="E100" s="11"/>
      <c r="F100" s="11"/>
      <c r="G100" s="11"/>
      <c r="H100" s="11"/>
      <c r="I100" s="11">
        <v>5</v>
      </c>
      <c r="J100" s="61"/>
      <c r="K100" s="61"/>
      <c r="L100" s="61"/>
      <c r="M100" s="61"/>
      <c r="N100" s="61"/>
      <c r="O100" s="61"/>
      <c r="P100" s="179">
        <f t="shared" si="7"/>
        <v>5</v>
      </c>
      <c r="Q100" s="167"/>
      <c r="R100" s="153">
        <f t="shared" si="8"/>
        <v>0</v>
      </c>
      <c r="S100" s="153">
        <f t="shared" si="9"/>
        <v>0</v>
      </c>
      <c r="T100" s="154">
        <f t="shared" si="10"/>
        <v>0</v>
      </c>
      <c r="U100" s="131"/>
    </row>
    <row r="101" spans="1:22" x14ac:dyDescent="0.25">
      <c r="A101" s="137" t="s">
        <v>321</v>
      </c>
      <c r="B101" s="168" t="s">
        <v>322</v>
      </c>
      <c r="C101" s="132" t="s">
        <v>7</v>
      </c>
      <c r="D101" s="132"/>
      <c r="E101" s="132"/>
      <c r="F101" s="132">
        <v>20</v>
      </c>
      <c r="G101" s="132"/>
      <c r="H101" s="132"/>
      <c r="I101" s="132"/>
      <c r="J101" s="132"/>
      <c r="K101" s="132"/>
      <c r="L101" s="132"/>
      <c r="M101" s="132"/>
      <c r="N101" s="132"/>
      <c r="O101" s="132"/>
      <c r="P101" s="179">
        <f t="shared" si="7"/>
        <v>20</v>
      </c>
      <c r="Q101" s="71"/>
      <c r="R101" s="153">
        <f t="shared" si="8"/>
        <v>0</v>
      </c>
      <c r="S101" s="153">
        <f t="shared" si="9"/>
        <v>0</v>
      </c>
      <c r="T101" s="154">
        <f t="shared" si="10"/>
        <v>0</v>
      </c>
    </row>
    <row r="102" spans="1:22" x14ac:dyDescent="0.25">
      <c r="A102" s="137" t="s">
        <v>323</v>
      </c>
      <c r="B102" s="168" t="s">
        <v>324</v>
      </c>
      <c r="C102" s="132" t="s">
        <v>7</v>
      </c>
      <c r="D102" s="132"/>
      <c r="E102" s="132"/>
      <c r="F102" s="132">
        <v>100</v>
      </c>
      <c r="G102" s="132"/>
      <c r="H102" s="132"/>
      <c r="I102" s="132"/>
      <c r="J102" s="132"/>
      <c r="K102" s="132"/>
      <c r="L102" s="132"/>
      <c r="M102" s="132"/>
      <c r="N102" s="132"/>
      <c r="O102" s="132"/>
      <c r="P102" s="179">
        <f t="shared" si="7"/>
        <v>100</v>
      </c>
      <c r="Q102" s="71"/>
      <c r="R102" s="153">
        <f t="shared" si="8"/>
        <v>0</v>
      </c>
      <c r="S102" s="153">
        <f t="shared" si="9"/>
        <v>0</v>
      </c>
      <c r="T102" s="154">
        <f t="shared" si="10"/>
        <v>0</v>
      </c>
    </row>
    <row r="103" spans="1:22" x14ac:dyDescent="0.25">
      <c r="A103" s="137" t="s">
        <v>325</v>
      </c>
      <c r="B103" s="168" t="s">
        <v>326</v>
      </c>
      <c r="C103" s="132" t="s">
        <v>7</v>
      </c>
      <c r="D103" s="132">
        <v>5</v>
      </c>
      <c r="E103" s="132"/>
      <c r="F103" s="132"/>
      <c r="G103" s="132"/>
      <c r="H103" s="132"/>
      <c r="I103" s="132"/>
      <c r="J103" s="132">
        <v>5</v>
      </c>
      <c r="K103" s="132"/>
      <c r="L103" s="132"/>
      <c r="M103" s="132"/>
      <c r="N103" s="132"/>
      <c r="O103" s="132"/>
      <c r="P103" s="179">
        <f t="shared" si="7"/>
        <v>5</v>
      </c>
      <c r="Q103" s="71"/>
      <c r="R103" s="153">
        <f t="shared" si="8"/>
        <v>0</v>
      </c>
      <c r="S103" s="153">
        <f t="shared" si="9"/>
        <v>0</v>
      </c>
      <c r="T103" s="154">
        <f t="shared" si="10"/>
        <v>0</v>
      </c>
    </row>
    <row r="104" spans="1:22" x14ac:dyDescent="0.25">
      <c r="A104" s="137" t="s">
        <v>327</v>
      </c>
      <c r="B104" s="168" t="s">
        <v>328</v>
      </c>
      <c r="C104" s="132" t="s">
        <v>7</v>
      </c>
      <c r="D104" s="132">
        <v>10</v>
      </c>
      <c r="E104" s="132"/>
      <c r="F104" s="132"/>
      <c r="G104" s="132"/>
      <c r="H104" s="132"/>
      <c r="I104" s="132"/>
      <c r="J104" s="132">
        <v>20</v>
      </c>
      <c r="K104" s="132"/>
      <c r="L104" s="132"/>
      <c r="M104" s="132"/>
      <c r="N104" s="132"/>
      <c r="O104" s="132"/>
      <c r="P104" s="179">
        <f t="shared" si="7"/>
        <v>20</v>
      </c>
      <c r="Q104" s="71"/>
      <c r="R104" s="153">
        <f t="shared" si="8"/>
        <v>0</v>
      </c>
      <c r="S104" s="153">
        <f t="shared" si="9"/>
        <v>0</v>
      </c>
      <c r="T104" s="154">
        <f t="shared" si="10"/>
        <v>0</v>
      </c>
    </row>
    <row r="105" spans="1:22" ht="13.8" thickBot="1" x14ac:dyDescent="0.3">
      <c r="A105" s="138" t="s">
        <v>329</v>
      </c>
      <c r="B105" s="169" t="s">
        <v>330</v>
      </c>
      <c r="C105" s="136" t="s">
        <v>7</v>
      </c>
      <c r="D105" s="136">
        <v>10</v>
      </c>
      <c r="E105" s="136"/>
      <c r="F105" s="136"/>
      <c r="G105" s="136"/>
      <c r="H105" s="136"/>
      <c r="I105" s="136"/>
      <c r="J105" s="136">
        <v>20</v>
      </c>
      <c r="K105" s="136"/>
      <c r="L105" s="136"/>
      <c r="M105" s="136"/>
      <c r="N105" s="136"/>
      <c r="O105" s="136"/>
      <c r="P105" s="181">
        <f t="shared" si="7"/>
        <v>20</v>
      </c>
      <c r="Q105" s="170"/>
      <c r="R105" s="171">
        <f t="shared" si="8"/>
        <v>0</v>
      </c>
      <c r="S105" s="171">
        <f t="shared" si="9"/>
        <v>0</v>
      </c>
      <c r="T105" s="172">
        <f t="shared" si="10"/>
        <v>0</v>
      </c>
    </row>
    <row r="106" spans="1:22" ht="13.8" thickBot="1" x14ac:dyDescent="0.3"/>
    <row r="107" spans="1:22" ht="13.8" thickBot="1" x14ac:dyDescent="0.3">
      <c r="O107" s="175" t="s">
        <v>104</v>
      </c>
      <c r="P107" s="176"/>
      <c r="Q107" s="177"/>
      <c r="R107" s="173">
        <f ca="1">SUM(R4:R105)</f>
        <v>0</v>
      </c>
      <c r="S107" s="173">
        <f ca="1">SUM(S4:S105)</f>
        <v>0</v>
      </c>
      <c r="T107" s="174">
        <f ca="1">SUM(T4:T105)</f>
        <v>0</v>
      </c>
    </row>
  </sheetData>
  <mergeCells count="2">
    <mergeCell ref="A1:T1"/>
    <mergeCell ref="O107:Q107"/>
  </mergeCells>
  <pageMargins left="0.25" right="0.25" top="0.75" bottom="0.75" header="0.3" footer="0.3"/>
  <pageSetup paperSize="9" scale="61" fitToHeight="0" orientation="landscape" r:id="rId1"/>
  <ignoredErrors>
    <ignoredError sqref="P106 P53:P105 P7:P51 P4:P6 P5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4"/>
  <sheetViews>
    <sheetView workbookViewId="0">
      <selection activeCell="I18" sqref="I18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38.25" customHeight="1" thickBot="1" x14ac:dyDescent="0.3">
      <c r="A1" s="142" t="s">
        <v>206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0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0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0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0"/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0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0"/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0">
        <v>0.5</v>
      </c>
      <c r="E10" s="17">
        <v>199.95</v>
      </c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0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0"/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0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0"/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/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/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/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/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/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/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/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/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/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52"/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>
        <v>1</v>
      </c>
      <c r="E27" s="17">
        <v>299.08</v>
      </c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>
        <v>2</v>
      </c>
      <c r="E33" s="17">
        <v>261.8</v>
      </c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/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>
        <v>1</v>
      </c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/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/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/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/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>
        <v>80</v>
      </c>
      <c r="E40" s="17">
        <v>719.2</v>
      </c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>
        <v>5</v>
      </c>
      <c r="E41" s="17">
        <v>227.63</v>
      </c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0">
        <v>0.1</v>
      </c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/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>
        <v>50</v>
      </c>
      <c r="E48" s="17">
        <v>1158.5</v>
      </c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/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/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>
        <v>2</v>
      </c>
      <c r="E52" s="17">
        <v>116.4</v>
      </c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/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/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/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>
        <v>10</v>
      </c>
      <c r="E56" s="17">
        <v>316.7</v>
      </c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>
        <v>14</v>
      </c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52">
        <v>15</v>
      </c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52"/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54">
        <v>20</v>
      </c>
      <c r="E61" s="23">
        <v>320</v>
      </c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52">
        <v>300</v>
      </c>
      <c r="E63" s="17">
        <v>1431</v>
      </c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/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/>
      <c r="E65" s="17"/>
      <c r="F65" s="28"/>
      <c r="G65" s="28"/>
      <c r="H65" s="29"/>
    </row>
    <row r="66" spans="1:8" x14ac:dyDescent="0.25">
      <c r="A66" s="15" t="s">
        <v>26</v>
      </c>
      <c r="B66" s="18" t="s">
        <v>85</v>
      </c>
      <c r="C66" s="11" t="s">
        <v>9</v>
      </c>
      <c r="D66" s="52"/>
      <c r="E66" s="17"/>
      <c r="F66" s="28"/>
      <c r="G66" s="28"/>
      <c r="H66" s="29"/>
    </row>
    <row r="67" spans="1:8" x14ac:dyDescent="0.25">
      <c r="A67" s="15" t="s">
        <v>122</v>
      </c>
      <c r="B67" s="18" t="s">
        <v>86</v>
      </c>
      <c r="C67" s="11" t="s">
        <v>9</v>
      </c>
      <c r="D67" s="52"/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52"/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52"/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/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52"/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/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52">
        <v>50</v>
      </c>
      <c r="E74" s="17">
        <v>175</v>
      </c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52"/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/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/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52"/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/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52"/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52"/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52"/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52"/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</sheetData>
  <mergeCells count="2">
    <mergeCell ref="A1:H1"/>
    <mergeCell ref="A84:E8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1"/>
  <sheetViews>
    <sheetView workbookViewId="0">
      <selection activeCell="M20" sqref="M20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43.5" customHeight="1" thickBot="1" x14ac:dyDescent="0.3">
      <c r="A1" s="142" t="s">
        <v>274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123">
        <v>10</v>
      </c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>
        <v>0</v>
      </c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>
        <v>0</v>
      </c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123">
        <v>1</v>
      </c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>
        <v>0</v>
      </c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>
        <v>0</v>
      </c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123">
        <v>1</v>
      </c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123">
        <v>5</v>
      </c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123">
        <v>5</v>
      </c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>
        <v>0</v>
      </c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>
        <v>0</v>
      </c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>
        <v>0</v>
      </c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>
        <v>0</v>
      </c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>
        <v>0</v>
      </c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123">
        <v>10</v>
      </c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123">
        <v>10</v>
      </c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>
        <v>0</v>
      </c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>
        <v>0</v>
      </c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123">
        <v>5</v>
      </c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123">
        <v>10</v>
      </c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123">
        <v>0</v>
      </c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123">
        <v>5</v>
      </c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123">
        <v>3</v>
      </c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123">
        <v>5</v>
      </c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>
        <v>0</v>
      </c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123">
        <v>4</v>
      </c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>
        <v>0</v>
      </c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>
        <v>0</v>
      </c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123">
        <v>20</v>
      </c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123">
        <v>100</v>
      </c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>
        <v>0</v>
      </c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>
        <v>0</v>
      </c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>
        <v>0</v>
      </c>
      <c r="E40" s="17"/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>
        <v>0</v>
      </c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>
        <v>0</v>
      </c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>
        <v>0</v>
      </c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123">
        <v>1</v>
      </c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>
        <v>0</v>
      </c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123">
        <v>10</v>
      </c>
      <c r="E48" s="17"/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>
        <v>0</v>
      </c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123">
        <v>1</v>
      </c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123">
        <v>3</v>
      </c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123">
        <v>20</v>
      </c>
      <c r="E52" s="17"/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123">
        <v>2</v>
      </c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123">
        <v>3</v>
      </c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>
        <v>0</v>
      </c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123">
        <v>5</v>
      </c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123">
        <v>5</v>
      </c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123">
        <v>20</v>
      </c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123">
        <v>10</v>
      </c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124">
        <v>10</v>
      </c>
      <c r="E61" s="23"/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123">
        <v>40</v>
      </c>
      <c r="E63" s="17"/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>
        <v>0</v>
      </c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>
        <v>0</v>
      </c>
      <c r="E65" s="17"/>
      <c r="F65" s="28"/>
      <c r="G65" s="28"/>
      <c r="H65" s="29"/>
    </row>
    <row r="66" spans="1:8" x14ac:dyDescent="0.25">
      <c r="A66" s="15" t="s">
        <v>26</v>
      </c>
      <c r="B66" s="18" t="s">
        <v>85</v>
      </c>
      <c r="C66" s="11" t="s">
        <v>9</v>
      </c>
      <c r="D66" s="52">
        <v>0</v>
      </c>
      <c r="E66" s="17"/>
      <c r="F66" s="28"/>
      <c r="G66" s="28"/>
      <c r="H66" s="29"/>
    </row>
    <row r="67" spans="1:8" x14ac:dyDescent="0.25">
      <c r="A67" s="15" t="s">
        <v>122</v>
      </c>
      <c r="B67" s="18" t="s">
        <v>86</v>
      </c>
      <c r="C67" s="11" t="s">
        <v>9</v>
      </c>
      <c r="D67" s="52">
        <v>0</v>
      </c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123">
        <v>200</v>
      </c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123">
        <v>100</v>
      </c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123">
        <v>200</v>
      </c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>
        <v>0</v>
      </c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123">
        <v>500</v>
      </c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>
        <v>0</v>
      </c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123">
        <v>100</v>
      </c>
      <c r="E74" s="17"/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123">
        <v>500</v>
      </c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>
        <v>0</v>
      </c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>
        <v>0</v>
      </c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123">
        <v>500</v>
      </c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>
        <v>0</v>
      </c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123">
        <v>250</v>
      </c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123">
        <v>250</v>
      </c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123">
        <v>300</v>
      </c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123">
        <v>300</v>
      </c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  <row r="85" spans="1:8" x14ac:dyDescent="0.25">
      <c r="A85" s="6"/>
      <c r="B85" s="6"/>
      <c r="C85" s="14"/>
      <c r="D85" s="7"/>
      <c r="E85" s="32"/>
      <c r="F85" s="32"/>
      <c r="G85" s="32"/>
      <c r="H85" s="32"/>
    </row>
    <row r="86" spans="1:8" ht="22.8" x14ac:dyDescent="0.25">
      <c r="A86" s="15" t="s">
        <v>268</v>
      </c>
      <c r="B86" s="4" t="s">
        <v>269</v>
      </c>
      <c r="C86" s="14" t="s">
        <v>9</v>
      </c>
      <c r="D86" s="125">
        <v>12</v>
      </c>
      <c r="E86" s="32"/>
      <c r="F86" s="32"/>
      <c r="G86" s="32"/>
      <c r="H86" s="32"/>
    </row>
    <row r="87" spans="1:8" x14ac:dyDescent="0.25">
      <c r="A87" s="15" t="s">
        <v>270</v>
      </c>
      <c r="B87" s="126" t="s">
        <v>271</v>
      </c>
      <c r="C87" s="14" t="s">
        <v>7</v>
      </c>
      <c r="D87" s="125">
        <v>2</v>
      </c>
      <c r="E87" s="32"/>
      <c r="F87" s="32"/>
      <c r="G87" s="32"/>
      <c r="H87" s="32"/>
    </row>
    <row r="88" spans="1:8" x14ac:dyDescent="0.25">
      <c r="A88" s="43" t="s">
        <v>272</v>
      </c>
      <c r="B88" t="s">
        <v>273</v>
      </c>
      <c r="C88" s="14" t="s">
        <v>7</v>
      </c>
      <c r="D88" s="125">
        <v>3</v>
      </c>
      <c r="E88" s="32"/>
      <c r="F88" s="32"/>
      <c r="G88" s="32"/>
      <c r="H88" s="32"/>
    </row>
    <row r="89" spans="1:8" x14ac:dyDescent="0.25">
      <c r="A89" s="6"/>
      <c r="B89" s="6"/>
      <c r="C89" s="14"/>
      <c r="D89" s="6"/>
      <c r="E89" s="32"/>
      <c r="F89" s="32"/>
      <c r="G89" s="32"/>
      <c r="H89" s="32"/>
    </row>
    <row r="90" spans="1:8" x14ac:dyDescent="0.25">
      <c r="A90" s="6"/>
      <c r="B90" s="6"/>
      <c r="C90" s="14"/>
      <c r="D90" s="6"/>
      <c r="E90" s="32"/>
      <c r="F90" s="32"/>
      <c r="G90" s="32"/>
      <c r="H90" s="32"/>
    </row>
    <row r="91" spans="1:8" x14ac:dyDescent="0.25">
      <c r="A91" s="6"/>
      <c r="B91" s="6"/>
      <c r="C91" s="14"/>
      <c r="D91" s="6"/>
      <c r="E91" s="32"/>
      <c r="F91" s="32"/>
      <c r="G91" s="32"/>
      <c r="H91" s="32"/>
    </row>
  </sheetData>
  <mergeCells count="2">
    <mergeCell ref="A1:H1"/>
    <mergeCell ref="A84:E8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6"/>
  <sheetViews>
    <sheetView topLeftCell="A67" workbookViewId="0">
      <selection activeCell="D89" sqref="D89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41.25" customHeight="1" thickBot="1" x14ac:dyDescent="0.3">
      <c r="A1" s="142" t="s">
        <v>266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/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/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/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>
        <v>5</v>
      </c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/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>
        <v>5</v>
      </c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/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/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/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/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/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/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>
        <v>2</v>
      </c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52"/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/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>
        <v>5</v>
      </c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/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/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/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/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/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/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>
        <v>60</v>
      </c>
      <c r="E40" s="17"/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/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2"/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/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/>
      <c r="E48" s="17"/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/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/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/>
      <c r="E52" s="17"/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>
        <v>2</v>
      </c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>
        <v>2</v>
      </c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/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>
        <v>5</v>
      </c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/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52"/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54"/>
      <c r="E61" s="23"/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52"/>
      <c r="E63" s="17"/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/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/>
      <c r="E65" s="17"/>
      <c r="F65" s="28"/>
      <c r="G65" s="28"/>
      <c r="H65" s="29"/>
    </row>
    <row r="66" spans="1:8" x14ac:dyDescent="0.25">
      <c r="A66" s="15" t="s">
        <v>26</v>
      </c>
      <c r="B66" s="18" t="s">
        <v>85</v>
      </c>
      <c r="C66" s="11" t="s">
        <v>9</v>
      </c>
      <c r="D66" s="52"/>
      <c r="E66" s="17"/>
      <c r="F66" s="28"/>
      <c r="G66" s="28"/>
      <c r="H66" s="29"/>
    </row>
    <row r="67" spans="1:8" x14ac:dyDescent="0.25">
      <c r="A67" s="15" t="s">
        <v>122</v>
      </c>
      <c r="B67" s="18" t="s">
        <v>86</v>
      </c>
      <c r="C67" s="11" t="s">
        <v>9</v>
      </c>
      <c r="D67" s="52"/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52"/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52"/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/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52">
        <v>100</v>
      </c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/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52"/>
      <c r="E74" s="17"/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52">
        <v>100</v>
      </c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/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/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52">
        <v>50</v>
      </c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/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52"/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52">
        <v>100</v>
      </c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52"/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52"/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  <row r="85" spans="1:8" x14ac:dyDescent="0.25">
      <c r="A85" s="6" t="s">
        <v>276</v>
      </c>
      <c r="B85" s="6"/>
      <c r="C85" s="14" t="s">
        <v>9</v>
      </c>
      <c r="D85" s="7">
        <v>100</v>
      </c>
      <c r="E85" s="32"/>
      <c r="F85" s="32"/>
      <c r="G85" s="32"/>
      <c r="H85" s="32"/>
    </row>
    <row r="86" spans="1:8" x14ac:dyDescent="0.25">
      <c r="A86" s="15" t="s">
        <v>263</v>
      </c>
      <c r="B86" s="4"/>
      <c r="C86" s="11" t="s">
        <v>9</v>
      </c>
      <c r="D86" s="52">
        <v>400</v>
      </c>
      <c r="E86" s="17"/>
      <c r="F86" s="28"/>
      <c r="G86" s="28"/>
      <c r="H86" s="29"/>
    </row>
  </sheetData>
  <mergeCells count="2">
    <mergeCell ref="A1:H1"/>
    <mergeCell ref="A84:E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workbookViewId="0">
      <selection activeCell="E46" sqref="E46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45.75" customHeight="1" thickBot="1" x14ac:dyDescent="0.3">
      <c r="A1" s="142" t="s">
        <v>209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/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/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/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/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/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/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/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/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/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/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/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/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/>
      <c r="E24" s="17"/>
      <c r="F24" s="28"/>
      <c r="G24" s="28"/>
      <c r="H24" s="29"/>
    </row>
    <row r="25" spans="1:8" x14ac:dyDescent="0.25">
      <c r="A25" s="15" t="s">
        <v>208</v>
      </c>
      <c r="B25" s="4" t="s">
        <v>61</v>
      </c>
      <c r="C25" s="11" t="s">
        <v>7</v>
      </c>
      <c r="D25" s="52">
        <v>60</v>
      </c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/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/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/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/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/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/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/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/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/>
      <c r="E40" s="17"/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/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2"/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/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/>
      <c r="E48" s="17"/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/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/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/>
      <c r="E52" s="17"/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/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/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/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/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/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52"/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54"/>
      <c r="E61" s="23"/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52"/>
      <c r="E63" s="17"/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/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/>
      <c r="E65" s="17"/>
      <c r="F65" s="28"/>
      <c r="G65" s="28"/>
      <c r="H65" s="29"/>
    </row>
    <row r="66" spans="1:8" ht="26.4" x14ac:dyDescent="0.25">
      <c r="A66" s="15" t="s">
        <v>26</v>
      </c>
      <c r="B66" s="18" t="s">
        <v>85</v>
      </c>
      <c r="C66" s="11" t="s">
        <v>9</v>
      </c>
      <c r="D66" s="52"/>
      <c r="E66" s="17"/>
      <c r="F66" s="28"/>
      <c r="G66" s="28"/>
      <c r="H66" s="29"/>
    </row>
    <row r="67" spans="1:8" ht="26.4" x14ac:dyDescent="0.25">
      <c r="A67" s="15" t="s">
        <v>122</v>
      </c>
      <c r="B67" s="18" t="s">
        <v>86</v>
      </c>
      <c r="C67" s="11" t="s">
        <v>9</v>
      </c>
      <c r="D67" s="52"/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52"/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52"/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/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52"/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/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52"/>
      <c r="E74" s="17"/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52"/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/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/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52"/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/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52"/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52"/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52"/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52"/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  <row r="85" spans="1:8" x14ac:dyDescent="0.25">
      <c r="A85" s="6"/>
      <c r="B85" s="6"/>
      <c r="C85" s="14"/>
      <c r="D85" s="7"/>
      <c r="E85" s="32"/>
      <c r="F85" s="32"/>
      <c r="G85" s="32"/>
      <c r="H85" s="32"/>
    </row>
  </sheetData>
  <mergeCells count="2">
    <mergeCell ref="A1:H1"/>
    <mergeCell ref="A84:E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workbookViewId="0">
      <selection activeCell="A3" sqref="A3:D90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48" customHeight="1" thickBot="1" x14ac:dyDescent="0.3">
      <c r="A1" s="142" t="s">
        <v>162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>
        <v>20</v>
      </c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0">
        <v>0.6</v>
      </c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>
        <v>2</v>
      </c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>
        <v>2</v>
      </c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>
        <v>5</v>
      </c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>
        <v>5</v>
      </c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x14ac:dyDescent="0.25">
      <c r="A15" s="49" t="s">
        <v>163</v>
      </c>
      <c r="B15" s="55"/>
      <c r="C15" s="56" t="s">
        <v>7</v>
      </c>
      <c r="D15" s="47">
        <v>2</v>
      </c>
      <c r="E15" s="57"/>
      <c r="F15" s="58"/>
      <c r="G15" s="58"/>
      <c r="H15" s="59"/>
    </row>
    <row r="16" spans="1:8" x14ac:dyDescent="0.25">
      <c r="A16" s="49" t="s">
        <v>164</v>
      </c>
      <c r="B16" s="55"/>
      <c r="C16" s="56" t="s">
        <v>7</v>
      </c>
      <c r="D16" s="60">
        <v>0.5</v>
      </c>
      <c r="E16" s="57"/>
      <c r="F16" s="58"/>
      <c r="G16" s="58"/>
      <c r="H16" s="59"/>
    </row>
    <row r="17" spans="1:8" x14ac:dyDescent="0.25">
      <c r="A17" s="49" t="s">
        <v>165</v>
      </c>
      <c r="B17" s="55"/>
      <c r="C17" s="56" t="s">
        <v>7</v>
      </c>
      <c r="D17" s="47">
        <v>1</v>
      </c>
      <c r="E17" s="57"/>
      <c r="F17" s="58"/>
      <c r="G17" s="58"/>
      <c r="H17" s="59"/>
    </row>
    <row r="18" spans="1:8" x14ac:dyDescent="0.25">
      <c r="A18" s="49" t="s">
        <v>166</v>
      </c>
      <c r="B18" s="55"/>
      <c r="C18" s="56" t="s">
        <v>7</v>
      </c>
      <c r="D18" s="47">
        <v>2</v>
      </c>
      <c r="E18" s="57"/>
      <c r="F18" s="58"/>
      <c r="G18" s="58"/>
      <c r="H18" s="59"/>
    </row>
    <row r="19" spans="1:8" x14ac:dyDescent="0.25">
      <c r="A19" s="49" t="s">
        <v>167</v>
      </c>
      <c r="B19" s="55"/>
      <c r="C19" s="56" t="s">
        <v>7</v>
      </c>
      <c r="D19" s="47">
        <v>5</v>
      </c>
      <c r="E19" s="57"/>
      <c r="F19" s="58"/>
      <c r="G19" s="58"/>
      <c r="H19" s="59"/>
    </row>
    <row r="20" spans="1:8" x14ac:dyDescent="0.25">
      <c r="A20" s="49" t="s">
        <v>168</v>
      </c>
      <c r="B20" s="55"/>
      <c r="C20" s="56" t="s">
        <v>7</v>
      </c>
      <c r="D20" s="47">
        <v>5</v>
      </c>
      <c r="E20" s="57"/>
      <c r="F20" s="58"/>
      <c r="G20" s="58"/>
      <c r="H20" s="59"/>
    </row>
    <row r="21" spans="1:8" x14ac:dyDescent="0.25">
      <c r="A21" s="2" t="s">
        <v>4</v>
      </c>
      <c r="B21" s="3"/>
      <c r="C21" s="10"/>
      <c r="D21" s="51"/>
      <c r="E21" s="3"/>
      <c r="F21" s="26"/>
      <c r="G21" s="26"/>
      <c r="H21" s="27"/>
    </row>
    <row r="22" spans="1:8" x14ac:dyDescent="0.25">
      <c r="A22" s="15" t="s">
        <v>17</v>
      </c>
      <c r="B22" s="18" t="s">
        <v>54</v>
      </c>
      <c r="C22" s="11" t="s">
        <v>9</v>
      </c>
      <c r="D22" s="52"/>
      <c r="E22" s="17"/>
      <c r="F22" s="28"/>
      <c r="G22" s="28"/>
      <c r="H22" s="29"/>
    </row>
    <row r="23" spans="1:8" x14ac:dyDescent="0.25">
      <c r="A23" s="15" t="s">
        <v>114</v>
      </c>
      <c r="B23" s="18" t="s">
        <v>55</v>
      </c>
      <c r="C23" s="11" t="s">
        <v>7</v>
      </c>
      <c r="D23" s="52">
        <v>5</v>
      </c>
      <c r="E23" s="17"/>
      <c r="F23" s="28"/>
      <c r="G23" s="28"/>
      <c r="H23" s="29"/>
    </row>
    <row r="24" spans="1:8" x14ac:dyDescent="0.25">
      <c r="A24" s="15" t="s">
        <v>18</v>
      </c>
      <c r="B24" s="4" t="s">
        <v>56</v>
      </c>
      <c r="C24" s="11" t="s">
        <v>7</v>
      </c>
      <c r="D24" s="52"/>
      <c r="E24" s="17"/>
      <c r="F24" s="28"/>
      <c r="G24" s="28"/>
      <c r="H24" s="29"/>
    </row>
    <row r="25" spans="1:8" x14ac:dyDescent="0.25">
      <c r="A25" s="15" t="s">
        <v>19</v>
      </c>
      <c r="B25" s="18" t="s">
        <v>57</v>
      </c>
      <c r="C25" s="11" t="s">
        <v>7</v>
      </c>
      <c r="D25" s="52"/>
      <c r="E25" s="17"/>
      <c r="F25" s="28"/>
      <c r="G25" s="28"/>
      <c r="H25" s="29"/>
    </row>
    <row r="26" spans="1:8" ht="26.4" x14ac:dyDescent="0.25">
      <c r="A26" s="15" t="s">
        <v>135</v>
      </c>
      <c r="B26" s="16" t="s">
        <v>136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20</v>
      </c>
      <c r="B27" s="18" t="s">
        <v>58</v>
      </c>
      <c r="C27" s="11" t="s">
        <v>9</v>
      </c>
      <c r="D27" s="52">
        <v>40</v>
      </c>
      <c r="E27" s="17"/>
      <c r="F27" s="28"/>
      <c r="G27" s="28"/>
      <c r="H27" s="29"/>
    </row>
    <row r="28" spans="1:8" x14ac:dyDescent="0.25">
      <c r="A28" s="15" t="s">
        <v>137</v>
      </c>
      <c r="B28" s="16" t="s">
        <v>138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15" t="s">
        <v>21</v>
      </c>
      <c r="B29" s="18" t="s">
        <v>59</v>
      </c>
      <c r="C29" s="11" t="s">
        <v>7</v>
      </c>
      <c r="D29" s="52"/>
      <c r="E29" s="17"/>
      <c r="F29" s="28"/>
      <c r="G29" s="28"/>
      <c r="H29" s="29"/>
    </row>
    <row r="30" spans="1:8" x14ac:dyDescent="0.25">
      <c r="A30" s="15" t="s">
        <v>12</v>
      </c>
      <c r="B30" s="4" t="s">
        <v>60</v>
      </c>
      <c r="C30" s="11" t="s">
        <v>7</v>
      </c>
      <c r="D30" s="52"/>
      <c r="E30" s="17"/>
      <c r="F30" s="28"/>
      <c r="G30" s="28"/>
      <c r="H30" s="29"/>
    </row>
    <row r="31" spans="1:8" x14ac:dyDescent="0.25">
      <c r="A31" s="15" t="s">
        <v>22</v>
      </c>
      <c r="B31" s="4" t="s">
        <v>61</v>
      </c>
      <c r="C31" s="11" t="s">
        <v>7</v>
      </c>
      <c r="D31" s="52"/>
      <c r="E31" s="17"/>
      <c r="F31" s="28"/>
      <c r="G31" s="28"/>
      <c r="H31" s="29"/>
    </row>
    <row r="32" spans="1:8" ht="26.4" x14ac:dyDescent="0.25">
      <c r="A32" s="15" t="s">
        <v>63</v>
      </c>
      <c r="B32" s="4" t="s">
        <v>62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15</v>
      </c>
      <c r="B33" s="16" t="s">
        <v>139</v>
      </c>
      <c r="C33" s="11" t="s">
        <v>9</v>
      </c>
      <c r="D33" s="52">
        <v>1</v>
      </c>
      <c r="E33" s="17"/>
      <c r="F33" s="28"/>
      <c r="G33" s="28"/>
      <c r="H33" s="29"/>
    </row>
    <row r="34" spans="1:8" x14ac:dyDescent="0.25">
      <c r="A34" s="15" t="s">
        <v>140</v>
      </c>
      <c r="B34" s="16" t="s">
        <v>141</v>
      </c>
      <c r="C34" s="11" t="s">
        <v>9</v>
      </c>
      <c r="D34" s="52">
        <v>2</v>
      </c>
      <c r="E34" s="17"/>
      <c r="F34" s="28"/>
      <c r="G34" s="28"/>
      <c r="H34" s="29"/>
    </row>
    <row r="35" spans="1:8" x14ac:dyDescent="0.25">
      <c r="A35" s="35"/>
      <c r="B35" s="36"/>
      <c r="C35" s="37"/>
      <c r="D35" s="53"/>
      <c r="E35" s="38"/>
      <c r="F35" s="39"/>
      <c r="G35" s="39"/>
      <c r="H35" s="40"/>
    </row>
    <row r="36" spans="1:8" x14ac:dyDescent="0.25">
      <c r="A36" s="35"/>
      <c r="B36" s="36"/>
      <c r="C36" s="37"/>
      <c r="D36" s="53"/>
      <c r="E36" s="38"/>
      <c r="F36" s="39"/>
      <c r="G36" s="39"/>
      <c r="H36" s="40"/>
    </row>
    <row r="37" spans="1:8" x14ac:dyDescent="0.25">
      <c r="A37" s="2" t="s">
        <v>1</v>
      </c>
      <c r="B37" s="3"/>
      <c r="C37" s="10"/>
      <c r="D37" s="51"/>
      <c r="E37" s="3"/>
      <c r="F37" s="26"/>
      <c r="G37" s="26"/>
      <c r="H37" s="27"/>
    </row>
    <row r="38" spans="1:8" x14ac:dyDescent="0.25">
      <c r="A38" s="15" t="s">
        <v>6</v>
      </c>
      <c r="B38" s="18" t="s">
        <v>64</v>
      </c>
      <c r="C38" s="11" t="s">
        <v>7</v>
      </c>
      <c r="D38" s="52"/>
      <c r="E38" s="17"/>
      <c r="F38" s="28"/>
      <c r="G38" s="28"/>
      <c r="H38" s="29"/>
    </row>
    <row r="39" spans="1:8" x14ac:dyDescent="0.25">
      <c r="A39" s="15" t="s">
        <v>142</v>
      </c>
      <c r="B39" s="4" t="s">
        <v>65</v>
      </c>
      <c r="C39" s="11" t="s">
        <v>7</v>
      </c>
      <c r="D39" s="52">
        <v>10</v>
      </c>
      <c r="E39" s="17"/>
      <c r="F39" s="28"/>
      <c r="G39" s="28"/>
      <c r="H39" s="29"/>
    </row>
    <row r="40" spans="1:8" x14ac:dyDescent="0.25">
      <c r="A40" s="15" t="s">
        <v>115</v>
      </c>
      <c r="B40" s="4" t="s">
        <v>66</v>
      </c>
      <c r="C40" s="11" t="s">
        <v>7</v>
      </c>
      <c r="D40" s="52"/>
      <c r="E40" s="17"/>
      <c r="F40" s="28"/>
      <c r="G40" s="28"/>
      <c r="H40" s="29"/>
    </row>
    <row r="41" spans="1:8" ht="26.4" x14ac:dyDescent="0.25">
      <c r="A41" s="15" t="s">
        <v>143</v>
      </c>
      <c r="B41" s="16" t="s">
        <v>144</v>
      </c>
      <c r="C41" s="11" t="s">
        <v>9</v>
      </c>
      <c r="D41" s="52"/>
      <c r="E41" s="17"/>
      <c r="F41" s="28"/>
      <c r="G41" s="28"/>
      <c r="H41" s="29"/>
    </row>
    <row r="42" spans="1:8" x14ac:dyDescent="0.25">
      <c r="A42" s="20" t="s">
        <v>116</v>
      </c>
      <c r="B42" s="4" t="s">
        <v>102</v>
      </c>
      <c r="C42" s="11" t="s">
        <v>7</v>
      </c>
      <c r="D42" s="52">
        <v>60</v>
      </c>
      <c r="E42" s="17"/>
      <c r="F42" s="28"/>
      <c r="G42" s="28"/>
      <c r="H42" s="29"/>
    </row>
    <row r="43" spans="1:8" ht="26.4" x14ac:dyDescent="0.25">
      <c r="A43" s="15" t="s">
        <v>2</v>
      </c>
      <c r="B43" s="4" t="s">
        <v>67</v>
      </c>
      <c r="C43" s="11" t="s">
        <v>7</v>
      </c>
      <c r="D43" s="52">
        <v>40</v>
      </c>
      <c r="E43" s="17"/>
      <c r="F43" s="28"/>
      <c r="G43" s="28"/>
      <c r="H43" s="29"/>
    </row>
    <row r="44" spans="1:8" x14ac:dyDescent="0.25">
      <c r="A44" s="15" t="s">
        <v>117</v>
      </c>
      <c r="B44" s="18" t="s">
        <v>68</v>
      </c>
      <c r="C44" s="11" t="s">
        <v>9</v>
      </c>
      <c r="D44" s="52">
        <v>60</v>
      </c>
      <c r="E44" s="17"/>
      <c r="F44" s="28"/>
      <c r="G44" s="28"/>
      <c r="H44" s="29"/>
    </row>
    <row r="45" spans="1:8" x14ac:dyDescent="0.25">
      <c r="A45" s="15" t="s">
        <v>30</v>
      </c>
      <c r="B45" s="4" t="s">
        <v>69</v>
      </c>
      <c r="C45" s="11" t="s">
        <v>7</v>
      </c>
      <c r="D45" s="52"/>
      <c r="E45" s="17"/>
      <c r="F45" s="28"/>
      <c r="G45" s="28"/>
      <c r="H45" s="29"/>
    </row>
    <row r="46" spans="1:8" x14ac:dyDescent="0.25">
      <c r="A46" s="15" t="s">
        <v>118</v>
      </c>
      <c r="B46" s="4" t="s">
        <v>70</v>
      </c>
      <c r="C46" s="11" t="s">
        <v>7</v>
      </c>
      <c r="D46" s="52"/>
      <c r="E46" s="17"/>
      <c r="F46" s="28"/>
      <c r="G46" s="28"/>
      <c r="H46" s="29"/>
    </row>
    <row r="47" spans="1:8" x14ac:dyDescent="0.25">
      <c r="A47" s="15" t="s">
        <v>31</v>
      </c>
      <c r="B47" s="4" t="s">
        <v>71</v>
      </c>
      <c r="C47" s="11" t="s">
        <v>7</v>
      </c>
      <c r="D47" s="52">
        <v>5</v>
      </c>
      <c r="E47" s="17"/>
      <c r="F47" s="28"/>
      <c r="G47" s="28"/>
      <c r="H47" s="29"/>
    </row>
    <row r="48" spans="1:8" x14ac:dyDescent="0.25">
      <c r="A48" s="15" t="s">
        <v>145</v>
      </c>
      <c r="B48" s="18" t="s">
        <v>72</v>
      </c>
      <c r="C48" s="11" t="s">
        <v>7</v>
      </c>
      <c r="D48" s="52"/>
      <c r="E48" s="17"/>
      <c r="F48" s="28"/>
      <c r="G48" s="28"/>
      <c r="H48" s="29"/>
    </row>
    <row r="49" spans="1:8" x14ac:dyDescent="0.25">
      <c r="A49" s="15" t="s">
        <v>146</v>
      </c>
      <c r="B49" s="16" t="s">
        <v>147</v>
      </c>
      <c r="C49" s="11" t="s">
        <v>7</v>
      </c>
      <c r="D49" s="52"/>
      <c r="E49" s="17"/>
      <c r="F49" s="28"/>
      <c r="G49" s="28"/>
      <c r="H49" s="29"/>
    </row>
    <row r="50" spans="1:8" x14ac:dyDescent="0.25">
      <c r="A50" s="15" t="s">
        <v>32</v>
      </c>
      <c r="B50" s="4" t="s">
        <v>73</v>
      </c>
      <c r="C50" s="11" t="s">
        <v>9</v>
      </c>
      <c r="D50" s="50">
        <v>0.8</v>
      </c>
      <c r="E50" s="17"/>
      <c r="F50" s="28"/>
      <c r="G50" s="28"/>
      <c r="H50" s="29"/>
    </row>
    <row r="51" spans="1:8" x14ac:dyDescent="0.25">
      <c r="A51" s="2" t="s">
        <v>3</v>
      </c>
      <c r="B51" s="3"/>
      <c r="C51" s="10"/>
      <c r="D51" s="51"/>
      <c r="E51" s="3"/>
      <c r="F51" s="26"/>
      <c r="G51" s="26"/>
      <c r="H51" s="27"/>
    </row>
    <row r="52" spans="1:8" x14ac:dyDescent="0.25">
      <c r="A52" s="15" t="s">
        <v>11</v>
      </c>
      <c r="B52" s="4" t="s">
        <v>11</v>
      </c>
      <c r="C52" s="11" t="s">
        <v>8</v>
      </c>
      <c r="D52" s="52"/>
      <c r="E52" s="17"/>
      <c r="F52" s="28"/>
      <c r="G52" s="28"/>
      <c r="H52" s="29"/>
    </row>
    <row r="53" spans="1:8" x14ac:dyDescent="0.25">
      <c r="A53" s="2" t="s">
        <v>148</v>
      </c>
      <c r="B53" s="3"/>
      <c r="C53" s="10"/>
      <c r="D53" s="51"/>
      <c r="E53" s="3"/>
      <c r="F53" s="26"/>
      <c r="G53" s="26"/>
      <c r="H53" s="27"/>
    </row>
    <row r="54" spans="1:8" x14ac:dyDescent="0.25">
      <c r="A54" s="15" t="s">
        <v>5</v>
      </c>
      <c r="B54" s="4" t="s">
        <v>74</v>
      </c>
      <c r="C54" s="11" t="s">
        <v>9</v>
      </c>
      <c r="D54" s="52">
        <v>20</v>
      </c>
      <c r="E54" s="17"/>
      <c r="F54" s="28"/>
      <c r="G54" s="28"/>
      <c r="H54" s="29"/>
    </row>
    <row r="55" spans="1:8" ht="26.4" x14ac:dyDescent="0.25">
      <c r="A55" s="20" t="s">
        <v>149</v>
      </c>
      <c r="B55" s="16" t="s">
        <v>150</v>
      </c>
      <c r="C55" s="11" t="s">
        <v>9</v>
      </c>
      <c r="D55" s="52"/>
      <c r="E55" s="17"/>
      <c r="F55" s="28"/>
      <c r="G55" s="28"/>
      <c r="H55" s="29"/>
    </row>
    <row r="56" spans="1:8" x14ac:dyDescent="0.25">
      <c r="A56" s="15" t="s">
        <v>151</v>
      </c>
      <c r="B56" s="4" t="s">
        <v>152</v>
      </c>
      <c r="C56" s="11" t="s">
        <v>7</v>
      </c>
      <c r="D56" s="52"/>
      <c r="E56" s="17"/>
      <c r="F56" s="28"/>
      <c r="G56" s="28"/>
      <c r="H56" s="29"/>
    </row>
    <row r="57" spans="1:8" x14ac:dyDescent="0.25">
      <c r="A57" s="15" t="s">
        <v>153</v>
      </c>
      <c r="B57" s="4"/>
      <c r="C57" s="11" t="s">
        <v>7</v>
      </c>
      <c r="D57" s="52"/>
      <c r="E57" s="17"/>
      <c r="F57" s="28"/>
      <c r="G57" s="28"/>
      <c r="H57" s="29"/>
    </row>
    <row r="58" spans="1:8" x14ac:dyDescent="0.25">
      <c r="A58" s="15" t="s">
        <v>23</v>
      </c>
      <c r="B58" s="4" t="s">
        <v>75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15" t="s">
        <v>154</v>
      </c>
      <c r="B59" s="16" t="s">
        <v>155</v>
      </c>
      <c r="C59" s="11" t="s">
        <v>7</v>
      </c>
      <c r="D59" s="52">
        <v>4</v>
      </c>
      <c r="E59" s="17"/>
      <c r="F59" s="28"/>
      <c r="G59" s="28"/>
      <c r="H59" s="29"/>
    </row>
    <row r="60" spans="1:8" ht="39.6" x14ac:dyDescent="0.25">
      <c r="A60" s="15" t="s">
        <v>24</v>
      </c>
      <c r="B60" s="4" t="s">
        <v>76</v>
      </c>
      <c r="C60" s="11" t="s">
        <v>7</v>
      </c>
      <c r="D60" s="52">
        <v>4</v>
      </c>
      <c r="E60" s="17"/>
      <c r="F60" s="28"/>
      <c r="G60" s="28"/>
      <c r="H60" s="29"/>
    </row>
    <row r="61" spans="1:8" ht="39.6" x14ac:dyDescent="0.25">
      <c r="A61" s="15" t="s">
        <v>44</v>
      </c>
      <c r="B61" s="4" t="s">
        <v>77</v>
      </c>
      <c r="C61" s="11" t="s">
        <v>9</v>
      </c>
      <c r="D61" s="52">
        <v>180</v>
      </c>
      <c r="E61" s="17"/>
      <c r="F61" s="28"/>
      <c r="G61" s="28"/>
      <c r="H61" s="29"/>
    </row>
    <row r="62" spans="1:8" ht="26.4" x14ac:dyDescent="0.25">
      <c r="A62" s="15" t="s">
        <v>45</v>
      </c>
      <c r="B62" s="18" t="s">
        <v>78</v>
      </c>
      <c r="C62" s="11" t="s">
        <v>7</v>
      </c>
      <c r="D62" s="52">
        <v>40</v>
      </c>
      <c r="E62" s="17"/>
      <c r="F62" s="28"/>
      <c r="G62" s="28"/>
      <c r="H62" s="29"/>
    </row>
    <row r="63" spans="1:8" x14ac:dyDescent="0.25">
      <c r="A63" s="15" t="s">
        <v>119</v>
      </c>
      <c r="B63" s="18" t="s">
        <v>79</v>
      </c>
      <c r="C63" s="11" t="s">
        <v>7</v>
      </c>
      <c r="D63" s="52"/>
      <c r="E63" s="17"/>
      <c r="F63" s="28"/>
      <c r="G63" s="28"/>
      <c r="H63" s="29"/>
    </row>
    <row r="64" spans="1:8" x14ac:dyDescent="0.25">
      <c r="A64" s="15" t="s">
        <v>46</v>
      </c>
      <c r="B64" s="4" t="s">
        <v>80</v>
      </c>
      <c r="C64" s="11" t="s">
        <v>7</v>
      </c>
      <c r="D64" s="52"/>
      <c r="E64" s="17"/>
      <c r="F64" s="28"/>
      <c r="G64" s="28"/>
      <c r="H64" s="29"/>
    </row>
    <row r="65" spans="1:8" x14ac:dyDescent="0.25">
      <c r="A65" s="2" t="s">
        <v>10</v>
      </c>
      <c r="B65" s="3"/>
      <c r="C65" s="10"/>
      <c r="D65" s="51"/>
      <c r="E65" s="3"/>
      <c r="F65" s="26"/>
      <c r="G65" s="26"/>
      <c r="H65" s="27"/>
    </row>
    <row r="66" spans="1:8" x14ac:dyDescent="0.25">
      <c r="A66" s="15" t="s">
        <v>33</v>
      </c>
      <c r="B66" s="4" t="s">
        <v>101</v>
      </c>
      <c r="C66" s="11" t="s">
        <v>9</v>
      </c>
      <c r="D66" s="52">
        <v>5</v>
      </c>
      <c r="E66" s="17"/>
      <c r="F66" s="28"/>
      <c r="G66" s="28"/>
      <c r="H66" s="29"/>
    </row>
    <row r="67" spans="1:8" ht="13.8" thickBot="1" x14ac:dyDescent="0.3">
      <c r="A67" s="22" t="s">
        <v>158</v>
      </c>
      <c r="B67" s="5" t="s">
        <v>105</v>
      </c>
      <c r="C67" s="13" t="s">
        <v>9</v>
      </c>
      <c r="D67" s="54">
        <v>20</v>
      </c>
      <c r="E67" s="23"/>
      <c r="F67" s="30"/>
      <c r="G67" s="30"/>
      <c r="H67" s="31"/>
    </row>
    <row r="68" spans="1:8" x14ac:dyDescent="0.25">
      <c r="A68" s="2" t="s">
        <v>156</v>
      </c>
      <c r="B68" s="3"/>
      <c r="C68" s="10"/>
      <c r="D68" s="51"/>
      <c r="E68" s="3"/>
      <c r="F68" s="26"/>
      <c r="G68" s="26"/>
      <c r="H68" s="27"/>
    </row>
    <row r="69" spans="1:8" ht="39.6" x14ac:dyDescent="0.25">
      <c r="A69" s="15" t="s">
        <v>25</v>
      </c>
      <c r="B69" s="4" t="s">
        <v>82</v>
      </c>
      <c r="C69" s="11" t="s">
        <v>7</v>
      </c>
      <c r="D69" s="62">
        <v>500</v>
      </c>
      <c r="E69" s="17"/>
      <c r="F69" s="28"/>
      <c r="G69" s="28"/>
      <c r="H69" s="29"/>
    </row>
    <row r="70" spans="1:8" ht="26.4" x14ac:dyDescent="0.25">
      <c r="A70" s="15" t="s">
        <v>120</v>
      </c>
      <c r="B70" s="18" t="s">
        <v>83</v>
      </c>
      <c r="C70" s="11" t="s">
        <v>9</v>
      </c>
      <c r="D70" s="62"/>
      <c r="E70" s="17"/>
      <c r="F70" s="28"/>
      <c r="G70" s="28"/>
      <c r="H70" s="29"/>
    </row>
    <row r="71" spans="1:8" x14ac:dyDescent="0.25">
      <c r="A71" s="15" t="s">
        <v>121</v>
      </c>
      <c r="B71" s="18" t="s">
        <v>84</v>
      </c>
      <c r="C71" s="11" t="s">
        <v>9</v>
      </c>
      <c r="D71" s="62">
        <v>25</v>
      </c>
      <c r="E71" s="17"/>
      <c r="F71" s="28"/>
      <c r="G71" s="28"/>
      <c r="H71" s="29"/>
    </row>
    <row r="72" spans="1:8" x14ac:dyDescent="0.25">
      <c r="A72" s="15" t="s">
        <v>26</v>
      </c>
      <c r="B72" s="18" t="s">
        <v>85</v>
      </c>
      <c r="C72" s="11" t="s">
        <v>9</v>
      </c>
      <c r="D72" s="62">
        <v>25</v>
      </c>
      <c r="E72" s="17"/>
      <c r="F72" s="28"/>
      <c r="G72" s="28"/>
      <c r="H72" s="29"/>
    </row>
    <row r="73" spans="1:8" x14ac:dyDescent="0.25">
      <c r="A73" s="15" t="s">
        <v>122</v>
      </c>
      <c r="B73" s="18" t="s">
        <v>86</v>
      </c>
      <c r="C73" s="11" t="s">
        <v>9</v>
      </c>
      <c r="D73" s="62">
        <v>25</v>
      </c>
      <c r="E73" s="17"/>
      <c r="F73" s="28"/>
      <c r="G73" s="28"/>
      <c r="H73" s="29"/>
    </row>
    <row r="74" spans="1:8" ht="26.4" x14ac:dyDescent="0.25">
      <c r="A74" s="15" t="s">
        <v>27</v>
      </c>
      <c r="B74" s="4" t="s">
        <v>87</v>
      </c>
      <c r="C74" s="11" t="s">
        <v>9</v>
      </c>
      <c r="D74" s="62"/>
      <c r="E74" s="17"/>
      <c r="F74" s="28"/>
      <c r="G74" s="28"/>
      <c r="H74" s="29"/>
    </row>
    <row r="75" spans="1:8" ht="26.4" x14ac:dyDescent="0.25">
      <c r="A75" s="15" t="s">
        <v>28</v>
      </c>
      <c r="B75" s="4" t="s">
        <v>88</v>
      </c>
      <c r="C75" s="11" t="s">
        <v>9</v>
      </c>
      <c r="D75" s="62"/>
      <c r="E75" s="17"/>
      <c r="F75" s="28"/>
      <c r="G75" s="28"/>
      <c r="H75" s="29"/>
    </row>
    <row r="76" spans="1:8" ht="26.4" x14ac:dyDescent="0.25">
      <c r="A76" s="15" t="s">
        <v>29</v>
      </c>
      <c r="B76" s="4" t="s">
        <v>89</v>
      </c>
      <c r="C76" s="11" t="s">
        <v>9</v>
      </c>
      <c r="D76" s="62"/>
      <c r="E76" s="17"/>
      <c r="F76" s="28"/>
      <c r="G76" s="28"/>
      <c r="H76" s="29"/>
    </row>
    <row r="77" spans="1:8" x14ac:dyDescent="0.25">
      <c r="A77" s="15" t="s">
        <v>35</v>
      </c>
      <c r="B77" s="4" t="s">
        <v>35</v>
      </c>
      <c r="C77" s="11" t="s">
        <v>9</v>
      </c>
      <c r="D77" s="62"/>
      <c r="E77" s="17"/>
      <c r="F77" s="28"/>
      <c r="G77" s="28"/>
      <c r="H77" s="29"/>
    </row>
    <row r="78" spans="1:8" ht="26.4" x14ac:dyDescent="0.25">
      <c r="A78" s="15" t="s">
        <v>34</v>
      </c>
      <c r="B78" s="4" t="s">
        <v>90</v>
      </c>
      <c r="C78" s="11" t="s">
        <v>9</v>
      </c>
      <c r="D78" s="62">
        <v>100</v>
      </c>
      <c r="E78" s="17"/>
      <c r="F78" s="28"/>
      <c r="G78" s="28"/>
      <c r="H78" s="29"/>
    </row>
    <row r="79" spans="1:8" x14ac:dyDescent="0.25">
      <c r="A79" s="15" t="s">
        <v>36</v>
      </c>
      <c r="B79" s="4" t="s">
        <v>91</v>
      </c>
      <c r="C79" s="11" t="s">
        <v>9</v>
      </c>
      <c r="D79" s="62"/>
      <c r="E79" s="17"/>
      <c r="F79" s="28"/>
      <c r="G79" s="28"/>
      <c r="H79" s="29"/>
    </row>
    <row r="80" spans="1:8" ht="26.4" x14ac:dyDescent="0.25">
      <c r="A80" s="15" t="s">
        <v>37</v>
      </c>
      <c r="B80" s="4" t="s">
        <v>92</v>
      </c>
      <c r="C80" s="11" t="s">
        <v>9</v>
      </c>
      <c r="D80" s="62">
        <v>500</v>
      </c>
      <c r="E80" s="17"/>
      <c r="F80" s="28"/>
      <c r="G80" s="28"/>
      <c r="H80" s="29"/>
    </row>
    <row r="81" spans="1:8" x14ac:dyDescent="0.25">
      <c r="A81" s="49" t="s">
        <v>169</v>
      </c>
      <c r="B81" s="4"/>
      <c r="C81" s="11"/>
      <c r="D81" s="62">
        <v>400</v>
      </c>
      <c r="E81" s="17"/>
      <c r="F81" s="28"/>
      <c r="G81" s="28"/>
      <c r="H81" s="29"/>
    </row>
    <row r="82" spans="1:8" ht="26.4" x14ac:dyDescent="0.25">
      <c r="A82" s="15" t="s">
        <v>123</v>
      </c>
      <c r="B82" s="4" t="s">
        <v>93</v>
      </c>
      <c r="C82" s="11" t="s">
        <v>9</v>
      </c>
      <c r="D82" s="62"/>
      <c r="E82" s="17"/>
      <c r="F82" s="28"/>
      <c r="G82" s="28"/>
      <c r="H82" s="29"/>
    </row>
    <row r="83" spans="1:8" x14ac:dyDescent="0.25">
      <c r="A83" s="15" t="s">
        <v>157</v>
      </c>
      <c r="B83" s="18" t="s">
        <v>81</v>
      </c>
      <c r="C83" s="11" t="s">
        <v>9</v>
      </c>
      <c r="D83" s="62"/>
      <c r="E83" s="17"/>
      <c r="F83" s="28"/>
      <c r="G83" s="28"/>
      <c r="H83" s="29"/>
    </row>
    <row r="84" spans="1:8" ht="26.4" x14ac:dyDescent="0.25">
      <c r="A84" s="15" t="s">
        <v>38</v>
      </c>
      <c r="B84" s="4" t="s">
        <v>94</v>
      </c>
      <c r="C84" s="11" t="s">
        <v>9</v>
      </c>
      <c r="D84" s="62"/>
      <c r="E84" s="17"/>
      <c r="F84" s="28"/>
      <c r="G84" s="28"/>
      <c r="H84" s="29"/>
    </row>
    <row r="85" spans="1:8" ht="26.4" x14ac:dyDescent="0.25">
      <c r="A85" s="15" t="s">
        <v>124</v>
      </c>
      <c r="B85" s="4" t="s">
        <v>95</v>
      </c>
      <c r="C85" s="11" t="s">
        <v>9</v>
      </c>
      <c r="D85" s="62"/>
      <c r="E85" s="17"/>
      <c r="F85" s="28"/>
      <c r="G85" s="28"/>
      <c r="H85" s="29"/>
    </row>
    <row r="86" spans="1:8" ht="26.4" x14ac:dyDescent="0.25">
      <c r="A86" s="15" t="s">
        <v>39</v>
      </c>
      <c r="B86" s="4" t="s">
        <v>96</v>
      </c>
      <c r="C86" s="11" t="s">
        <v>9</v>
      </c>
      <c r="D86" s="62"/>
      <c r="E86" s="17"/>
      <c r="F86" s="28"/>
      <c r="G86" s="28"/>
      <c r="H86" s="29"/>
    </row>
    <row r="87" spans="1:8" x14ac:dyDescent="0.25">
      <c r="A87" s="15" t="s">
        <v>40</v>
      </c>
      <c r="B87" s="4" t="s">
        <v>97</v>
      </c>
      <c r="C87" s="11" t="s">
        <v>9</v>
      </c>
      <c r="D87" s="62"/>
      <c r="E87" s="17"/>
      <c r="F87" s="28"/>
      <c r="G87" s="28"/>
      <c r="H87" s="29"/>
    </row>
    <row r="88" spans="1:8" ht="26.4" x14ac:dyDescent="0.25">
      <c r="A88" s="15" t="s">
        <v>41</v>
      </c>
      <c r="B88" s="4" t="s">
        <v>98</v>
      </c>
      <c r="C88" s="11" t="s">
        <v>9</v>
      </c>
      <c r="D88" s="62">
        <v>150</v>
      </c>
      <c r="E88" s="17"/>
      <c r="F88" s="28"/>
      <c r="G88" s="28"/>
      <c r="H88" s="29"/>
    </row>
    <row r="89" spans="1:8" ht="26.4" x14ac:dyDescent="0.25">
      <c r="A89" s="15" t="s">
        <v>42</v>
      </c>
      <c r="B89" s="4" t="s">
        <v>99</v>
      </c>
      <c r="C89" s="11" t="s">
        <v>9</v>
      </c>
      <c r="D89" s="62">
        <v>2000</v>
      </c>
      <c r="E89" s="17"/>
      <c r="F89" s="28"/>
      <c r="G89" s="28"/>
      <c r="H89" s="29"/>
    </row>
    <row r="90" spans="1:8" ht="13.8" thickBot="1" x14ac:dyDescent="0.3">
      <c r="A90" s="15" t="s">
        <v>43</v>
      </c>
      <c r="B90" s="18" t="s">
        <v>100</v>
      </c>
      <c r="C90" s="11" t="s">
        <v>9</v>
      </c>
      <c r="D90" s="62"/>
      <c r="E90" s="17"/>
      <c r="F90" s="28"/>
      <c r="G90" s="28"/>
      <c r="H90" s="29"/>
    </row>
    <row r="91" spans="1:8" ht="13.8" thickBot="1" x14ac:dyDescent="0.3">
      <c r="A91" s="145" t="s">
        <v>104</v>
      </c>
      <c r="B91" s="146"/>
      <c r="C91" s="146"/>
      <c r="D91" s="146"/>
      <c r="E91" s="147"/>
      <c r="F91" s="33"/>
      <c r="G91" s="33"/>
      <c r="H91" s="34"/>
    </row>
  </sheetData>
  <mergeCells count="2">
    <mergeCell ref="A1:H1"/>
    <mergeCell ref="A91:E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4"/>
  <sheetViews>
    <sheetView workbookViewId="0">
      <selection activeCell="B22" sqref="B22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36" customHeight="1" thickBot="1" x14ac:dyDescent="0.3">
      <c r="A1" s="142" t="s">
        <v>265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>
        <v>1</v>
      </c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>
        <v>1</v>
      </c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/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/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/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/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/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/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/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/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/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/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>
        <v>6</v>
      </c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52"/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/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/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>
        <v>5</v>
      </c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>
        <v>1</v>
      </c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>
        <v>20</v>
      </c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>
        <v>40</v>
      </c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/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>
        <v>10</v>
      </c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>
        <v>80</v>
      </c>
      <c r="E40" s="17"/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/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2"/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/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/>
      <c r="E48" s="17"/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/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/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>
        <v>10</v>
      </c>
      <c r="E52" s="17"/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>
        <v>2</v>
      </c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/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/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>
        <v>10</v>
      </c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/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52"/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54"/>
      <c r="E61" s="23"/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52"/>
      <c r="E63" s="17"/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/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/>
      <c r="E65" s="17"/>
      <c r="F65" s="28"/>
      <c r="G65" s="28"/>
      <c r="H65" s="29"/>
    </row>
    <row r="66" spans="1:8" x14ac:dyDescent="0.25">
      <c r="A66" s="15" t="s">
        <v>26</v>
      </c>
      <c r="B66" s="18" t="s">
        <v>85</v>
      </c>
      <c r="C66" s="11" t="s">
        <v>9</v>
      </c>
      <c r="D66" s="52"/>
      <c r="E66" s="17"/>
      <c r="F66" s="28"/>
      <c r="G66" s="28"/>
      <c r="H66" s="29"/>
    </row>
    <row r="67" spans="1:8" x14ac:dyDescent="0.25">
      <c r="A67" s="15" t="s">
        <v>122</v>
      </c>
      <c r="B67" s="18" t="s">
        <v>86</v>
      </c>
      <c r="C67" s="11" t="s">
        <v>9</v>
      </c>
      <c r="D67" s="52"/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52"/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52">
        <v>25</v>
      </c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>
        <v>200</v>
      </c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52">
        <v>1000</v>
      </c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/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52"/>
      <c r="E74" s="17"/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52">
        <v>700</v>
      </c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/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>
        <v>300</v>
      </c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52">
        <v>150</v>
      </c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/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52"/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52">
        <v>100</v>
      </c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52"/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52"/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</sheetData>
  <mergeCells count="2">
    <mergeCell ref="A1:H1"/>
    <mergeCell ref="A84:E8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4"/>
  <sheetViews>
    <sheetView workbookViewId="0">
      <selection activeCell="O12" sqref="O12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39.75" customHeight="1" thickBot="1" x14ac:dyDescent="0.3">
      <c r="A1" s="142" t="s">
        <v>264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/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/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/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/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/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>
        <v>5</v>
      </c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/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>
        <v>10</v>
      </c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>
        <v>10</v>
      </c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>
        <v>10</v>
      </c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>
        <v>10</v>
      </c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/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>
        <v>5</v>
      </c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52"/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/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/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/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/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/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/>
      <c r="E34" s="17"/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/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>
        <v>20</v>
      </c>
      <c r="E36" s="17"/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/>
      <c r="E37" s="17"/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/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/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/>
      <c r="E40" s="17"/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/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2"/>
      <c r="E44" s="17"/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/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/>
      <c r="E48" s="17"/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/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/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>
        <v>5</v>
      </c>
      <c r="E52" s="17"/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/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/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/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/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/>
      <c r="E57" s="17"/>
      <c r="F57" s="28"/>
      <c r="G57" s="28"/>
      <c r="H57" s="29"/>
    </row>
    <row r="58" spans="1:8" x14ac:dyDescent="0.25">
      <c r="A58" s="15" t="s">
        <v>46</v>
      </c>
      <c r="B58" s="4" t="s">
        <v>80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2" t="s">
        <v>10</v>
      </c>
      <c r="B59" s="3"/>
      <c r="C59" s="10"/>
      <c r="D59" s="51"/>
      <c r="E59" s="3"/>
      <c r="F59" s="26"/>
      <c r="G59" s="26"/>
      <c r="H59" s="27"/>
    </row>
    <row r="60" spans="1:8" x14ac:dyDescent="0.25">
      <c r="A60" s="15" t="s">
        <v>33</v>
      </c>
      <c r="B60" s="4" t="s">
        <v>101</v>
      </c>
      <c r="C60" s="11" t="s">
        <v>9</v>
      </c>
      <c r="D60" s="52"/>
      <c r="E60" s="17"/>
      <c r="F60" s="28"/>
      <c r="G60" s="28"/>
      <c r="H60" s="29"/>
    </row>
    <row r="61" spans="1:8" ht="13.8" thickBot="1" x14ac:dyDescent="0.3">
      <c r="A61" s="22" t="s">
        <v>158</v>
      </c>
      <c r="B61" s="5" t="s">
        <v>105</v>
      </c>
      <c r="C61" s="13" t="s">
        <v>9</v>
      </c>
      <c r="D61" s="54"/>
      <c r="E61" s="23"/>
      <c r="F61" s="30"/>
      <c r="G61" s="30"/>
      <c r="H61" s="31"/>
    </row>
    <row r="62" spans="1:8" x14ac:dyDescent="0.25">
      <c r="A62" s="2" t="s">
        <v>156</v>
      </c>
      <c r="B62" s="3"/>
      <c r="C62" s="10"/>
      <c r="D62" s="51"/>
      <c r="E62" s="3"/>
      <c r="F62" s="26"/>
      <c r="G62" s="26"/>
      <c r="H62" s="27"/>
    </row>
    <row r="63" spans="1:8" ht="39.6" x14ac:dyDescent="0.25">
      <c r="A63" s="15" t="s">
        <v>25</v>
      </c>
      <c r="B63" s="4" t="s">
        <v>82</v>
      </c>
      <c r="C63" s="11" t="s">
        <v>7</v>
      </c>
      <c r="D63" s="52"/>
      <c r="E63" s="17"/>
      <c r="F63" s="28"/>
      <c r="G63" s="28"/>
      <c r="H63" s="29"/>
    </row>
    <row r="64" spans="1:8" ht="26.4" x14ac:dyDescent="0.25">
      <c r="A64" s="15" t="s">
        <v>120</v>
      </c>
      <c r="B64" s="18" t="s">
        <v>83</v>
      </c>
      <c r="C64" s="11" t="s">
        <v>9</v>
      </c>
      <c r="D64" s="52">
        <v>25</v>
      </c>
      <c r="E64" s="17"/>
      <c r="F64" s="28"/>
      <c r="G64" s="28"/>
      <c r="H64" s="29"/>
    </row>
    <row r="65" spans="1:8" x14ac:dyDescent="0.25">
      <c r="A65" s="15" t="s">
        <v>121</v>
      </c>
      <c r="B65" s="18" t="s">
        <v>84</v>
      </c>
      <c r="C65" s="11" t="s">
        <v>9</v>
      </c>
      <c r="D65" s="52"/>
      <c r="E65" s="17"/>
      <c r="F65" s="28"/>
      <c r="G65" s="28"/>
      <c r="H65" s="29"/>
    </row>
    <row r="66" spans="1:8" x14ac:dyDescent="0.25">
      <c r="A66" s="15" t="s">
        <v>26</v>
      </c>
      <c r="B66" s="18" t="s">
        <v>85</v>
      </c>
      <c r="C66" s="11" t="s">
        <v>9</v>
      </c>
      <c r="D66" s="52"/>
      <c r="E66" s="17"/>
      <c r="F66" s="28"/>
      <c r="G66" s="28"/>
      <c r="H66" s="29"/>
    </row>
    <row r="67" spans="1:8" x14ac:dyDescent="0.25">
      <c r="A67" s="15" t="s">
        <v>122</v>
      </c>
      <c r="B67" s="18" t="s">
        <v>86</v>
      </c>
      <c r="C67" s="11" t="s">
        <v>9</v>
      </c>
      <c r="D67" s="52"/>
      <c r="E67" s="17"/>
      <c r="F67" s="28"/>
      <c r="G67" s="28"/>
      <c r="H67" s="29"/>
    </row>
    <row r="68" spans="1:8" ht="26.4" x14ac:dyDescent="0.25">
      <c r="A68" s="15" t="s">
        <v>27</v>
      </c>
      <c r="B68" s="4" t="s">
        <v>87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28</v>
      </c>
      <c r="B69" s="4" t="s">
        <v>88</v>
      </c>
      <c r="C69" s="11" t="s">
        <v>9</v>
      </c>
      <c r="D69" s="52"/>
      <c r="E69" s="17"/>
      <c r="F69" s="28"/>
      <c r="G69" s="28"/>
      <c r="H69" s="29"/>
    </row>
    <row r="70" spans="1:8" ht="26.4" x14ac:dyDescent="0.25">
      <c r="A70" s="15" t="s">
        <v>29</v>
      </c>
      <c r="B70" s="4" t="s">
        <v>89</v>
      </c>
      <c r="C70" s="11" t="s">
        <v>9</v>
      </c>
      <c r="D70" s="52"/>
      <c r="E70" s="17"/>
      <c r="F70" s="28"/>
      <c r="G70" s="28"/>
      <c r="H70" s="29"/>
    </row>
    <row r="71" spans="1:8" x14ac:dyDescent="0.25">
      <c r="A71" s="15" t="s">
        <v>35</v>
      </c>
      <c r="B71" s="4" t="s">
        <v>35</v>
      </c>
      <c r="C71" s="11" t="s">
        <v>9</v>
      </c>
      <c r="D71" s="52"/>
      <c r="E71" s="17"/>
      <c r="F71" s="28"/>
      <c r="G71" s="28"/>
      <c r="H71" s="29"/>
    </row>
    <row r="72" spans="1:8" ht="26.4" x14ac:dyDescent="0.25">
      <c r="A72" s="15" t="s">
        <v>34</v>
      </c>
      <c r="B72" s="4" t="s">
        <v>90</v>
      </c>
      <c r="C72" s="11" t="s">
        <v>9</v>
      </c>
      <c r="D72" s="52"/>
      <c r="E72" s="17"/>
      <c r="F72" s="28"/>
      <c r="G72" s="28"/>
      <c r="H72" s="29"/>
    </row>
    <row r="73" spans="1:8" x14ac:dyDescent="0.25">
      <c r="A73" s="15" t="s">
        <v>36</v>
      </c>
      <c r="B73" s="4" t="s">
        <v>91</v>
      </c>
      <c r="C73" s="11" t="s">
        <v>9</v>
      </c>
      <c r="D73" s="52"/>
      <c r="E73" s="17"/>
      <c r="F73" s="28"/>
      <c r="G73" s="28"/>
      <c r="H73" s="29"/>
    </row>
    <row r="74" spans="1:8" ht="26.4" x14ac:dyDescent="0.25">
      <c r="A74" s="15" t="s">
        <v>37</v>
      </c>
      <c r="B74" s="4" t="s">
        <v>92</v>
      </c>
      <c r="C74" s="11" t="s">
        <v>9</v>
      </c>
      <c r="D74" s="52"/>
      <c r="E74" s="17"/>
      <c r="F74" s="28"/>
      <c r="G74" s="28"/>
      <c r="H74" s="29"/>
    </row>
    <row r="75" spans="1:8" ht="26.4" x14ac:dyDescent="0.25">
      <c r="A75" s="15" t="s">
        <v>123</v>
      </c>
      <c r="B75" s="4" t="s">
        <v>93</v>
      </c>
      <c r="C75" s="11" t="s">
        <v>9</v>
      </c>
      <c r="D75" s="52">
        <v>1000</v>
      </c>
      <c r="E75" s="17"/>
      <c r="F75" s="28"/>
      <c r="G75" s="28"/>
      <c r="H75" s="29"/>
    </row>
    <row r="76" spans="1:8" x14ac:dyDescent="0.25">
      <c r="A76" s="15" t="s">
        <v>157</v>
      </c>
      <c r="B76" s="18" t="s">
        <v>81</v>
      </c>
      <c r="C76" s="11" t="s">
        <v>9</v>
      </c>
      <c r="D76" s="52"/>
      <c r="E76" s="17"/>
      <c r="F76" s="28"/>
      <c r="G76" s="28"/>
      <c r="H76" s="29"/>
    </row>
    <row r="77" spans="1:8" ht="26.4" x14ac:dyDescent="0.25">
      <c r="A77" s="15" t="s">
        <v>38</v>
      </c>
      <c r="B77" s="4" t="s">
        <v>94</v>
      </c>
      <c r="C77" s="11" t="s">
        <v>9</v>
      </c>
      <c r="D77" s="52"/>
      <c r="E77" s="17"/>
      <c r="F77" s="28"/>
      <c r="G77" s="28"/>
      <c r="H77" s="29"/>
    </row>
    <row r="78" spans="1:8" ht="26.4" x14ac:dyDescent="0.25">
      <c r="A78" s="15" t="s">
        <v>124</v>
      </c>
      <c r="B78" s="4" t="s">
        <v>95</v>
      </c>
      <c r="C78" s="11" t="s">
        <v>9</v>
      </c>
      <c r="D78" s="52"/>
      <c r="E78" s="17"/>
      <c r="F78" s="28"/>
      <c r="G78" s="28"/>
      <c r="H78" s="29"/>
    </row>
    <row r="79" spans="1:8" ht="26.4" x14ac:dyDescent="0.25">
      <c r="A79" s="15" t="s">
        <v>39</v>
      </c>
      <c r="B79" s="4" t="s">
        <v>96</v>
      </c>
      <c r="C79" s="11" t="s">
        <v>9</v>
      </c>
      <c r="D79" s="52"/>
      <c r="E79" s="17"/>
      <c r="F79" s="28"/>
      <c r="G79" s="28"/>
      <c r="H79" s="29"/>
    </row>
    <row r="80" spans="1:8" x14ac:dyDescent="0.25">
      <c r="A80" s="15" t="s">
        <v>40</v>
      </c>
      <c r="B80" s="4" t="s">
        <v>97</v>
      </c>
      <c r="C80" s="11" t="s">
        <v>9</v>
      </c>
      <c r="D80" s="52"/>
      <c r="E80" s="17"/>
      <c r="F80" s="28"/>
      <c r="G80" s="28"/>
      <c r="H80" s="29"/>
    </row>
    <row r="81" spans="1:8" ht="26.4" x14ac:dyDescent="0.25">
      <c r="A81" s="15" t="s">
        <v>41</v>
      </c>
      <c r="B81" s="4" t="s">
        <v>98</v>
      </c>
      <c r="C81" s="11" t="s">
        <v>9</v>
      </c>
      <c r="D81" s="52">
        <v>1000</v>
      </c>
      <c r="E81" s="17"/>
      <c r="F81" s="28"/>
      <c r="G81" s="28"/>
      <c r="H81" s="29"/>
    </row>
    <row r="82" spans="1:8" ht="26.4" x14ac:dyDescent="0.25">
      <c r="A82" s="15" t="s">
        <v>42</v>
      </c>
      <c r="B82" s="4" t="s">
        <v>99</v>
      </c>
      <c r="C82" s="11" t="s">
        <v>9</v>
      </c>
      <c r="D82" s="52"/>
      <c r="E82" s="17"/>
      <c r="F82" s="28"/>
      <c r="G82" s="28"/>
      <c r="H82" s="29"/>
    </row>
    <row r="83" spans="1:8" ht="13.8" thickBot="1" x14ac:dyDescent="0.3">
      <c r="A83" s="15" t="s">
        <v>43</v>
      </c>
      <c r="B83" s="18" t="s">
        <v>100</v>
      </c>
      <c r="C83" s="11" t="s">
        <v>9</v>
      </c>
      <c r="D83" s="52">
        <v>1000</v>
      </c>
      <c r="E83" s="17"/>
      <c r="F83" s="28"/>
      <c r="G83" s="28"/>
      <c r="H83" s="29"/>
    </row>
    <row r="84" spans="1:8" ht="13.8" thickBot="1" x14ac:dyDescent="0.3">
      <c r="A84" s="145" t="s">
        <v>104</v>
      </c>
      <c r="B84" s="146"/>
      <c r="C84" s="146"/>
      <c r="D84" s="146"/>
      <c r="E84" s="147"/>
      <c r="F84" s="33"/>
      <c r="G84" s="33"/>
      <c r="H84" s="34"/>
    </row>
  </sheetData>
  <mergeCells count="2">
    <mergeCell ref="A1:H1"/>
    <mergeCell ref="A84:E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7"/>
  <sheetViews>
    <sheetView workbookViewId="0">
      <selection activeCell="G24" sqref="G24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39.75" customHeight="1" thickBot="1" x14ac:dyDescent="0.3">
      <c r="A1" s="142" t="s">
        <v>207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/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/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/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>
        <v>10</v>
      </c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/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/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/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/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>
        <v>10</v>
      </c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/>
      <c r="E13" s="17"/>
      <c r="F13" s="28"/>
      <c r="G13" s="28"/>
      <c r="H13" s="29"/>
    </row>
    <row r="14" spans="1:8" ht="13.8" thickBot="1" x14ac:dyDescent="0.3">
      <c r="A14" s="15" t="s">
        <v>204</v>
      </c>
      <c r="B14" s="16" t="s">
        <v>134</v>
      </c>
      <c r="C14" s="11" t="s">
        <v>7</v>
      </c>
      <c r="D14" s="52"/>
      <c r="E14" s="17"/>
      <c r="F14" s="28"/>
      <c r="G14" s="28"/>
      <c r="H14" s="29"/>
    </row>
    <row r="15" spans="1:8" ht="13.8" thickBot="1" x14ac:dyDescent="0.3">
      <c r="A15" s="72" t="s">
        <v>163</v>
      </c>
      <c r="B15" s="73" t="s">
        <v>205</v>
      </c>
      <c r="C15" s="11" t="s">
        <v>7</v>
      </c>
      <c r="D15" s="52">
        <v>5</v>
      </c>
      <c r="E15" s="17"/>
      <c r="F15" s="28"/>
      <c r="G15" s="28"/>
      <c r="H15" s="29"/>
    </row>
    <row r="16" spans="1:8" x14ac:dyDescent="0.25">
      <c r="A16" s="74" t="s">
        <v>4</v>
      </c>
      <c r="B16" s="75"/>
      <c r="C16" s="76"/>
      <c r="D16" s="77"/>
      <c r="E16" s="75"/>
      <c r="F16" s="78"/>
      <c r="G16" s="78"/>
      <c r="H16" s="79"/>
    </row>
    <row r="17" spans="1:8" x14ac:dyDescent="0.25">
      <c r="A17" s="15" t="s">
        <v>17</v>
      </c>
      <c r="B17" s="18" t="s">
        <v>54</v>
      </c>
      <c r="C17" s="11" t="s">
        <v>9</v>
      </c>
      <c r="D17" s="52"/>
      <c r="E17" s="17"/>
      <c r="F17" s="28"/>
      <c r="G17" s="28"/>
      <c r="H17" s="29"/>
    </row>
    <row r="18" spans="1:8" x14ac:dyDescent="0.25">
      <c r="A18" s="15" t="s">
        <v>114</v>
      </c>
      <c r="B18" s="18" t="s">
        <v>55</v>
      </c>
      <c r="C18" s="11" t="s">
        <v>7</v>
      </c>
      <c r="D18" s="52">
        <v>15</v>
      </c>
      <c r="E18" s="17"/>
      <c r="F18" s="28"/>
      <c r="G18" s="28"/>
      <c r="H18" s="29"/>
    </row>
    <row r="19" spans="1:8" x14ac:dyDescent="0.25">
      <c r="A19" s="15" t="s">
        <v>18</v>
      </c>
      <c r="B19" s="4" t="s">
        <v>56</v>
      </c>
      <c r="C19" s="11" t="s">
        <v>7</v>
      </c>
      <c r="D19" s="52"/>
      <c r="E19" s="17"/>
      <c r="F19" s="28"/>
      <c r="G19" s="28"/>
      <c r="H19" s="29"/>
    </row>
    <row r="20" spans="1:8" x14ac:dyDescent="0.25">
      <c r="A20" s="15" t="s">
        <v>19</v>
      </c>
      <c r="B20" s="18" t="s">
        <v>57</v>
      </c>
      <c r="C20" s="11" t="s">
        <v>7</v>
      </c>
      <c r="D20" s="52">
        <v>10</v>
      </c>
      <c r="E20" s="17"/>
      <c r="F20" s="28"/>
      <c r="G20" s="28"/>
      <c r="H20" s="29"/>
    </row>
    <row r="21" spans="1:8" ht="26.4" x14ac:dyDescent="0.25">
      <c r="A21" s="19" t="s">
        <v>135</v>
      </c>
      <c r="B21" s="16" t="s">
        <v>136</v>
      </c>
      <c r="C21" s="11" t="s">
        <v>7</v>
      </c>
      <c r="D21" s="52">
        <v>5</v>
      </c>
      <c r="E21" s="17"/>
      <c r="F21" s="28"/>
      <c r="G21" s="28"/>
      <c r="H21" s="29"/>
    </row>
    <row r="22" spans="1:8" x14ac:dyDescent="0.25">
      <c r="A22" s="15" t="s">
        <v>20</v>
      </c>
      <c r="B22" s="18" t="s">
        <v>58</v>
      </c>
      <c r="C22" s="11" t="s">
        <v>9</v>
      </c>
      <c r="D22" s="52">
        <v>10</v>
      </c>
      <c r="E22" s="17"/>
      <c r="F22" s="28"/>
      <c r="G22" s="28"/>
      <c r="H22" s="29"/>
    </row>
    <row r="23" spans="1:8" x14ac:dyDescent="0.25">
      <c r="A23" s="15" t="s">
        <v>137</v>
      </c>
      <c r="B23" s="16" t="s">
        <v>138</v>
      </c>
      <c r="C23" s="11" t="s">
        <v>9</v>
      </c>
      <c r="D23" s="52"/>
      <c r="E23" s="17"/>
      <c r="F23" s="28"/>
      <c r="G23" s="28"/>
      <c r="H23" s="29"/>
    </row>
    <row r="24" spans="1:8" x14ac:dyDescent="0.25">
      <c r="A24" s="15" t="s">
        <v>21</v>
      </c>
      <c r="B24" s="18" t="s">
        <v>59</v>
      </c>
      <c r="C24" s="11" t="s">
        <v>7</v>
      </c>
      <c r="D24" s="52"/>
      <c r="E24" s="17"/>
      <c r="F24" s="28"/>
      <c r="G24" s="28"/>
      <c r="H24" s="29"/>
    </row>
    <row r="25" spans="1:8" x14ac:dyDescent="0.25">
      <c r="A25" s="15" t="s">
        <v>12</v>
      </c>
      <c r="B25" s="4" t="s">
        <v>60</v>
      </c>
      <c r="C25" s="11" t="s">
        <v>7</v>
      </c>
      <c r="D25" s="52">
        <v>10</v>
      </c>
      <c r="E25" s="17"/>
      <c r="F25" s="28"/>
      <c r="G25" s="28"/>
      <c r="H25" s="29"/>
    </row>
    <row r="26" spans="1:8" x14ac:dyDescent="0.25">
      <c r="A26" s="15" t="s">
        <v>22</v>
      </c>
      <c r="B26" s="4" t="s">
        <v>61</v>
      </c>
      <c r="C26" s="11" t="s">
        <v>7</v>
      </c>
      <c r="D26" s="52"/>
      <c r="E26" s="17"/>
      <c r="F26" s="28"/>
      <c r="G26" s="28"/>
      <c r="H26" s="29"/>
    </row>
    <row r="27" spans="1:8" ht="26.4" x14ac:dyDescent="0.25">
      <c r="A27" s="15" t="s">
        <v>63</v>
      </c>
      <c r="B27" s="4" t="s">
        <v>62</v>
      </c>
      <c r="C27" s="11" t="s">
        <v>7</v>
      </c>
      <c r="D27" s="52"/>
      <c r="E27" s="17"/>
      <c r="F27" s="28"/>
      <c r="G27" s="28"/>
      <c r="H27" s="29"/>
    </row>
    <row r="28" spans="1:8" x14ac:dyDescent="0.25">
      <c r="A28" s="15" t="s">
        <v>15</v>
      </c>
      <c r="B28" s="16" t="s">
        <v>139</v>
      </c>
      <c r="C28" s="11" t="s">
        <v>9</v>
      </c>
      <c r="D28" s="52">
        <v>5</v>
      </c>
      <c r="E28" s="17"/>
      <c r="F28" s="28"/>
      <c r="G28" s="28"/>
      <c r="H28" s="29"/>
    </row>
    <row r="29" spans="1:8" x14ac:dyDescent="0.25">
      <c r="A29" s="19" t="s">
        <v>140</v>
      </c>
      <c r="B29" s="16" t="s">
        <v>141</v>
      </c>
      <c r="C29" s="11" t="s">
        <v>7</v>
      </c>
      <c r="D29" s="52">
        <v>5</v>
      </c>
      <c r="E29" s="17"/>
      <c r="F29" s="28"/>
      <c r="G29" s="28"/>
      <c r="H29" s="29"/>
    </row>
    <row r="30" spans="1:8" x14ac:dyDescent="0.25">
      <c r="A30" s="80" t="s">
        <v>189</v>
      </c>
      <c r="B30" s="81" t="s">
        <v>190</v>
      </c>
      <c r="C30" s="37" t="s">
        <v>9</v>
      </c>
      <c r="D30" s="53">
        <v>10</v>
      </c>
      <c r="E30" s="38"/>
      <c r="F30" s="39"/>
      <c r="G30" s="39"/>
      <c r="H30" s="40"/>
    </row>
    <row r="31" spans="1:8" x14ac:dyDescent="0.25">
      <c r="A31" s="35"/>
      <c r="B31" s="36"/>
      <c r="C31" s="37"/>
      <c r="D31" s="53"/>
      <c r="E31" s="38"/>
      <c r="F31" s="39"/>
      <c r="G31" s="39"/>
      <c r="H31" s="40"/>
    </row>
    <row r="32" spans="1:8" x14ac:dyDescent="0.25">
      <c r="A32" s="2" t="s">
        <v>1</v>
      </c>
      <c r="B32" s="3"/>
      <c r="C32" s="10"/>
      <c r="D32" s="51"/>
      <c r="E32" s="3"/>
      <c r="F32" s="26"/>
      <c r="G32" s="26"/>
      <c r="H32" s="27"/>
    </row>
    <row r="33" spans="1:8" x14ac:dyDescent="0.25">
      <c r="A33" s="15" t="s">
        <v>6</v>
      </c>
      <c r="B33" s="18" t="s">
        <v>64</v>
      </c>
      <c r="C33" s="11" t="s">
        <v>7</v>
      </c>
      <c r="D33" s="52"/>
      <c r="E33" s="17"/>
      <c r="F33" s="28"/>
      <c r="G33" s="28"/>
      <c r="H33" s="29"/>
    </row>
    <row r="34" spans="1:8" x14ac:dyDescent="0.25">
      <c r="A34" s="15" t="s">
        <v>142</v>
      </c>
      <c r="B34" s="4" t="s">
        <v>65</v>
      </c>
      <c r="C34" s="11" t="s">
        <v>7</v>
      </c>
      <c r="D34" s="52"/>
      <c r="E34" s="17"/>
      <c r="F34" s="28"/>
      <c r="G34" s="28"/>
      <c r="H34" s="29"/>
    </row>
    <row r="35" spans="1:8" x14ac:dyDescent="0.25">
      <c r="A35" s="15" t="s">
        <v>115</v>
      </c>
      <c r="B35" s="4" t="s">
        <v>66</v>
      </c>
      <c r="C35" s="11" t="s">
        <v>7</v>
      </c>
      <c r="D35" s="52"/>
      <c r="E35" s="17"/>
      <c r="F35" s="28"/>
      <c r="G35" s="28"/>
      <c r="H35" s="29"/>
    </row>
    <row r="36" spans="1:8" ht="26.4" x14ac:dyDescent="0.25">
      <c r="A36" s="15" t="s">
        <v>143</v>
      </c>
      <c r="B36" s="16" t="s">
        <v>144</v>
      </c>
      <c r="C36" s="11" t="s">
        <v>9</v>
      </c>
      <c r="D36" s="52"/>
      <c r="E36" s="17"/>
      <c r="F36" s="28"/>
      <c r="G36" s="28"/>
      <c r="H36" s="29"/>
    </row>
    <row r="37" spans="1:8" x14ac:dyDescent="0.25">
      <c r="A37" s="20" t="s">
        <v>116</v>
      </c>
      <c r="B37" s="4" t="s">
        <v>102</v>
      </c>
      <c r="C37" s="11" t="s">
        <v>7</v>
      </c>
      <c r="D37" s="52">
        <v>100</v>
      </c>
      <c r="E37" s="17"/>
      <c r="F37" s="28"/>
      <c r="G37" s="28"/>
      <c r="H37" s="29"/>
    </row>
    <row r="38" spans="1:8" ht="26.4" x14ac:dyDescent="0.25">
      <c r="A38" s="15" t="s">
        <v>2</v>
      </c>
      <c r="B38" s="4" t="s">
        <v>67</v>
      </c>
      <c r="C38" s="11" t="s">
        <v>7</v>
      </c>
      <c r="D38" s="52">
        <v>100</v>
      </c>
      <c r="E38" s="17"/>
      <c r="F38" s="28"/>
      <c r="G38" s="28"/>
      <c r="H38" s="29"/>
    </row>
    <row r="39" spans="1:8" x14ac:dyDescent="0.25">
      <c r="A39" s="15" t="s">
        <v>117</v>
      </c>
      <c r="B39" s="18" t="s">
        <v>68</v>
      </c>
      <c r="C39" s="11" t="s">
        <v>9</v>
      </c>
      <c r="D39" s="52"/>
      <c r="E39" s="17"/>
      <c r="F39" s="28"/>
      <c r="G39" s="28"/>
      <c r="H39" s="29"/>
    </row>
    <row r="40" spans="1:8" x14ac:dyDescent="0.25">
      <c r="A40" s="15" t="s">
        <v>30</v>
      </c>
      <c r="B40" s="4" t="s">
        <v>69</v>
      </c>
      <c r="C40" s="11" t="s">
        <v>7</v>
      </c>
      <c r="D40" s="52"/>
      <c r="E40" s="17"/>
      <c r="F40" s="28"/>
      <c r="G40" s="28"/>
      <c r="H40" s="29"/>
    </row>
    <row r="41" spans="1:8" x14ac:dyDescent="0.25">
      <c r="A41" s="15" t="s">
        <v>118</v>
      </c>
      <c r="B41" s="4" t="s">
        <v>70</v>
      </c>
      <c r="C41" s="11" t="s">
        <v>7</v>
      </c>
      <c r="D41" s="52"/>
      <c r="E41" s="17"/>
      <c r="F41" s="28"/>
      <c r="G41" s="28"/>
      <c r="H41" s="29"/>
    </row>
    <row r="42" spans="1:8" x14ac:dyDescent="0.25">
      <c r="A42" s="15" t="s">
        <v>31</v>
      </c>
      <c r="B42" s="4" t="s">
        <v>71</v>
      </c>
      <c r="C42" s="11" t="s">
        <v>7</v>
      </c>
      <c r="D42" s="52"/>
      <c r="E42" s="17"/>
      <c r="F42" s="28"/>
      <c r="G42" s="28"/>
      <c r="H42" s="29"/>
    </row>
    <row r="43" spans="1:8" x14ac:dyDescent="0.25">
      <c r="A43" s="15" t="s">
        <v>145</v>
      </c>
      <c r="B43" s="18" t="s">
        <v>72</v>
      </c>
      <c r="C43" s="11" t="s">
        <v>7</v>
      </c>
      <c r="D43" s="52"/>
      <c r="E43" s="17"/>
      <c r="F43" s="28"/>
      <c r="G43" s="28"/>
      <c r="H43" s="29"/>
    </row>
    <row r="44" spans="1:8" x14ac:dyDescent="0.25">
      <c r="A44" s="15" t="s">
        <v>146</v>
      </c>
      <c r="B44" s="16" t="s">
        <v>147</v>
      </c>
      <c r="C44" s="11" t="s">
        <v>7</v>
      </c>
      <c r="D44" s="52"/>
      <c r="E44" s="17"/>
      <c r="F44" s="28"/>
      <c r="G44" s="28"/>
      <c r="H44" s="29"/>
    </row>
    <row r="45" spans="1:8" x14ac:dyDescent="0.25">
      <c r="A45" s="15" t="s">
        <v>32</v>
      </c>
      <c r="B45" s="4" t="s">
        <v>73</v>
      </c>
      <c r="C45" s="11" t="s">
        <v>9</v>
      </c>
      <c r="D45" s="52"/>
      <c r="E45" s="17"/>
      <c r="F45" s="28"/>
      <c r="G45" s="28"/>
      <c r="H45" s="29"/>
    </row>
    <row r="46" spans="1:8" x14ac:dyDescent="0.25">
      <c r="A46" s="2" t="s">
        <v>3</v>
      </c>
      <c r="B46" s="3"/>
      <c r="C46" s="10"/>
      <c r="D46" s="51"/>
      <c r="E46" s="3"/>
      <c r="F46" s="26"/>
      <c r="G46" s="26"/>
      <c r="H46" s="27"/>
    </row>
    <row r="47" spans="1:8" x14ac:dyDescent="0.25">
      <c r="A47" s="15" t="s">
        <v>11</v>
      </c>
      <c r="B47" s="4" t="s">
        <v>11</v>
      </c>
      <c r="C47" s="11" t="s">
        <v>8</v>
      </c>
      <c r="D47" s="52"/>
      <c r="E47" s="17"/>
      <c r="F47" s="28"/>
      <c r="G47" s="28"/>
      <c r="H47" s="29"/>
    </row>
    <row r="48" spans="1:8" x14ac:dyDescent="0.25">
      <c r="A48" s="2" t="s">
        <v>148</v>
      </c>
      <c r="B48" s="3"/>
      <c r="C48" s="10"/>
      <c r="D48" s="51"/>
      <c r="E48" s="3"/>
      <c r="F48" s="26"/>
      <c r="G48" s="26"/>
      <c r="H48" s="27"/>
    </row>
    <row r="49" spans="1:8" x14ac:dyDescent="0.25">
      <c r="A49" s="15" t="s">
        <v>5</v>
      </c>
      <c r="B49" s="4" t="s">
        <v>74</v>
      </c>
      <c r="C49" s="11" t="s">
        <v>9</v>
      </c>
      <c r="D49" s="52">
        <v>50</v>
      </c>
      <c r="E49" s="17"/>
      <c r="F49" s="28"/>
      <c r="G49" s="28"/>
      <c r="H49" s="29"/>
    </row>
    <row r="50" spans="1:8" ht="26.4" x14ac:dyDescent="0.25">
      <c r="A50" s="20" t="s">
        <v>149</v>
      </c>
      <c r="B50" s="16" t="s">
        <v>150</v>
      </c>
      <c r="C50" s="11" t="s">
        <v>9</v>
      </c>
      <c r="D50" s="52"/>
      <c r="E50" s="17"/>
      <c r="F50" s="28"/>
      <c r="G50" s="28"/>
      <c r="H50" s="29"/>
    </row>
    <row r="51" spans="1:8" x14ac:dyDescent="0.25">
      <c r="A51" s="15" t="s">
        <v>151</v>
      </c>
      <c r="B51" s="4" t="s">
        <v>152</v>
      </c>
      <c r="C51" s="11" t="s">
        <v>7</v>
      </c>
      <c r="D51" s="52"/>
      <c r="E51" s="17"/>
      <c r="F51" s="28"/>
      <c r="G51" s="28"/>
      <c r="H51" s="29"/>
    </row>
    <row r="52" spans="1:8" x14ac:dyDescent="0.25">
      <c r="A52" s="15" t="s">
        <v>153</v>
      </c>
      <c r="B52" s="4"/>
      <c r="C52" s="11" t="s">
        <v>7</v>
      </c>
      <c r="D52" s="52"/>
      <c r="E52" s="17"/>
      <c r="F52" s="28"/>
      <c r="G52" s="28"/>
      <c r="H52" s="29"/>
    </row>
    <row r="53" spans="1:8" x14ac:dyDescent="0.25">
      <c r="A53" s="15" t="s">
        <v>23</v>
      </c>
      <c r="B53" s="4" t="s">
        <v>75</v>
      </c>
      <c r="C53" s="11" t="s">
        <v>7</v>
      </c>
      <c r="D53" s="52">
        <v>20</v>
      </c>
      <c r="E53" s="17"/>
      <c r="F53" s="28"/>
      <c r="G53" s="28"/>
      <c r="H53" s="29"/>
    </row>
    <row r="54" spans="1:8" x14ac:dyDescent="0.25">
      <c r="A54" s="15" t="s">
        <v>154</v>
      </c>
      <c r="B54" s="16" t="s">
        <v>155</v>
      </c>
      <c r="C54" s="11" t="s">
        <v>7</v>
      </c>
      <c r="D54" s="52"/>
      <c r="E54" s="17"/>
      <c r="F54" s="28"/>
      <c r="G54" s="28"/>
      <c r="H54" s="29"/>
    </row>
    <row r="55" spans="1:8" ht="39.6" x14ac:dyDescent="0.25">
      <c r="A55" s="15" t="s">
        <v>24</v>
      </c>
      <c r="B55" s="4" t="s">
        <v>76</v>
      </c>
      <c r="C55" s="11" t="s">
        <v>7</v>
      </c>
      <c r="D55" s="52"/>
      <c r="E55" s="17"/>
      <c r="F55" s="28"/>
      <c r="G55" s="28"/>
      <c r="H55" s="29"/>
    </row>
    <row r="56" spans="1:8" ht="39.6" x14ac:dyDescent="0.25">
      <c r="A56" s="15" t="s">
        <v>44</v>
      </c>
      <c r="B56" s="4" t="s">
        <v>77</v>
      </c>
      <c r="C56" s="11" t="s">
        <v>9</v>
      </c>
      <c r="D56" s="52">
        <v>150</v>
      </c>
      <c r="E56" s="17"/>
      <c r="F56" s="28"/>
      <c r="G56" s="28"/>
      <c r="H56" s="29"/>
    </row>
    <row r="57" spans="1:8" ht="26.4" x14ac:dyDescent="0.25">
      <c r="A57" s="15" t="s">
        <v>45</v>
      </c>
      <c r="B57" s="18" t="s">
        <v>78</v>
      </c>
      <c r="C57" s="11" t="s">
        <v>7</v>
      </c>
      <c r="D57" s="52">
        <v>20</v>
      </c>
      <c r="E57" s="17"/>
      <c r="F57" s="28"/>
      <c r="G57" s="28"/>
      <c r="H57" s="29"/>
    </row>
    <row r="58" spans="1:8" x14ac:dyDescent="0.25">
      <c r="A58" s="15" t="s">
        <v>119</v>
      </c>
      <c r="B58" s="18" t="s">
        <v>79</v>
      </c>
      <c r="C58" s="11" t="s">
        <v>7</v>
      </c>
      <c r="D58" s="52"/>
      <c r="E58" s="17"/>
      <c r="F58" s="28"/>
      <c r="G58" s="28"/>
      <c r="H58" s="29"/>
    </row>
    <row r="59" spans="1:8" x14ac:dyDescent="0.25">
      <c r="A59" s="15" t="s">
        <v>46</v>
      </c>
      <c r="B59" s="4" t="s">
        <v>80</v>
      </c>
      <c r="C59" s="11" t="s">
        <v>7</v>
      </c>
      <c r="D59" s="52"/>
      <c r="E59" s="17"/>
      <c r="F59" s="28"/>
      <c r="G59" s="28"/>
      <c r="H59" s="29"/>
    </row>
    <row r="60" spans="1:8" x14ac:dyDescent="0.25">
      <c r="A60" s="2" t="s">
        <v>10</v>
      </c>
      <c r="B60" s="3"/>
      <c r="C60" s="10"/>
      <c r="D60" s="51"/>
      <c r="E60" s="3"/>
      <c r="F60" s="26"/>
      <c r="G60" s="26"/>
      <c r="H60" s="27"/>
    </row>
    <row r="61" spans="1:8" x14ac:dyDescent="0.25">
      <c r="A61" s="15" t="s">
        <v>33</v>
      </c>
      <c r="B61" s="4" t="s">
        <v>101</v>
      </c>
      <c r="C61" s="11" t="s">
        <v>9</v>
      </c>
      <c r="D61" s="52"/>
      <c r="E61" s="17"/>
      <c r="F61" s="28"/>
      <c r="G61" s="28"/>
      <c r="H61" s="29"/>
    </row>
    <row r="62" spans="1:8" ht="13.8" thickBot="1" x14ac:dyDescent="0.3">
      <c r="A62" s="22" t="s">
        <v>158</v>
      </c>
      <c r="B62" s="5" t="s">
        <v>105</v>
      </c>
      <c r="C62" s="13" t="s">
        <v>9</v>
      </c>
      <c r="D62" s="54">
        <v>100</v>
      </c>
      <c r="E62" s="23"/>
      <c r="F62" s="30"/>
      <c r="G62" s="30"/>
      <c r="H62" s="31"/>
    </row>
    <row r="63" spans="1:8" x14ac:dyDescent="0.25">
      <c r="A63" s="2" t="s">
        <v>156</v>
      </c>
      <c r="B63" s="3"/>
      <c r="C63" s="10"/>
      <c r="D63" s="51"/>
      <c r="E63" s="3"/>
      <c r="F63" s="26"/>
      <c r="G63" s="26"/>
      <c r="H63" s="27"/>
    </row>
    <row r="64" spans="1:8" ht="39.6" x14ac:dyDescent="0.25">
      <c r="A64" s="15" t="s">
        <v>25</v>
      </c>
      <c r="B64" s="4" t="s">
        <v>82</v>
      </c>
      <c r="C64" s="11" t="s">
        <v>7</v>
      </c>
      <c r="D64" s="52"/>
      <c r="E64" s="17"/>
      <c r="F64" s="28"/>
      <c r="G64" s="28"/>
      <c r="H64" s="29"/>
    </row>
    <row r="65" spans="1:8" ht="26.4" x14ac:dyDescent="0.25">
      <c r="A65" s="15" t="s">
        <v>120</v>
      </c>
      <c r="B65" s="18" t="s">
        <v>83</v>
      </c>
      <c r="C65" s="11" t="s">
        <v>9</v>
      </c>
      <c r="D65" s="52"/>
      <c r="E65" s="17"/>
      <c r="F65" s="28"/>
      <c r="G65" s="28"/>
      <c r="H65" s="29"/>
    </row>
    <row r="66" spans="1:8" x14ac:dyDescent="0.25">
      <c r="A66" s="15" t="s">
        <v>121</v>
      </c>
      <c r="B66" s="18" t="s">
        <v>84</v>
      </c>
      <c r="C66" s="11" t="s">
        <v>9</v>
      </c>
      <c r="D66" s="52"/>
      <c r="E66" s="17"/>
      <c r="F66" s="28"/>
      <c r="G66" s="28"/>
      <c r="H66" s="29"/>
    </row>
    <row r="67" spans="1:8" x14ac:dyDescent="0.25">
      <c r="A67" s="15" t="s">
        <v>26</v>
      </c>
      <c r="B67" s="18" t="s">
        <v>85</v>
      </c>
      <c r="C67" s="11" t="s">
        <v>9</v>
      </c>
      <c r="D67" s="52"/>
      <c r="E67" s="17"/>
      <c r="F67" s="28"/>
      <c r="G67" s="28"/>
      <c r="H67" s="29"/>
    </row>
    <row r="68" spans="1:8" x14ac:dyDescent="0.25">
      <c r="A68" s="15" t="s">
        <v>122</v>
      </c>
      <c r="B68" s="18" t="s">
        <v>86</v>
      </c>
      <c r="C68" s="11" t="s">
        <v>9</v>
      </c>
      <c r="D68" s="52"/>
      <c r="E68" s="17"/>
      <c r="F68" s="28"/>
      <c r="G68" s="28"/>
      <c r="H68" s="29"/>
    </row>
    <row r="69" spans="1:8" ht="26.4" x14ac:dyDescent="0.25">
      <c r="A69" s="15" t="s">
        <v>27</v>
      </c>
      <c r="B69" s="4" t="s">
        <v>87</v>
      </c>
      <c r="C69" s="11" t="s">
        <v>9</v>
      </c>
      <c r="D69" s="52">
        <v>200</v>
      </c>
      <c r="E69" s="17"/>
      <c r="F69" s="28"/>
      <c r="G69" s="28"/>
      <c r="H69" s="29"/>
    </row>
    <row r="70" spans="1:8" ht="26.4" x14ac:dyDescent="0.25">
      <c r="A70" s="15" t="s">
        <v>28</v>
      </c>
      <c r="B70" s="4" t="s">
        <v>88</v>
      </c>
      <c r="C70" s="11" t="s">
        <v>9</v>
      </c>
      <c r="D70" s="52">
        <v>100</v>
      </c>
      <c r="E70" s="17"/>
      <c r="F70" s="28"/>
      <c r="G70" s="28"/>
      <c r="H70" s="29"/>
    </row>
    <row r="71" spans="1:8" ht="26.4" x14ac:dyDescent="0.25">
      <c r="A71" s="15" t="s">
        <v>29</v>
      </c>
      <c r="B71" s="4" t="s">
        <v>89</v>
      </c>
      <c r="C71" s="11" t="s">
        <v>9</v>
      </c>
      <c r="D71" s="52">
        <v>500</v>
      </c>
      <c r="E71" s="17"/>
      <c r="F71" s="28"/>
      <c r="G71" s="28"/>
      <c r="H71" s="29"/>
    </row>
    <row r="72" spans="1:8" x14ac:dyDescent="0.25">
      <c r="A72" s="15" t="s">
        <v>35</v>
      </c>
      <c r="B72" s="4" t="s">
        <v>35</v>
      </c>
      <c r="C72" s="11" t="s">
        <v>9</v>
      </c>
      <c r="D72" s="52"/>
      <c r="E72" s="17"/>
      <c r="F72" s="28"/>
      <c r="G72" s="28"/>
      <c r="H72" s="29"/>
    </row>
    <row r="73" spans="1:8" ht="26.4" x14ac:dyDescent="0.25">
      <c r="A73" s="15" t="s">
        <v>34</v>
      </c>
      <c r="B73" s="4" t="s">
        <v>90</v>
      </c>
      <c r="C73" s="11" t="s">
        <v>9</v>
      </c>
      <c r="D73" s="52"/>
      <c r="E73" s="17"/>
      <c r="F73" s="28"/>
      <c r="G73" s="28"/>
      <c r="H73" s="29"/>
    </row>
    <row r="74" spans="1:8" x14ac:dyDescent="0.25">
      <c r="A74" s="15" t="s">
        <v>36</v>
      </c>
      <c r="B74" s="4" t="s">
        <v>91</v>
      </c>
      <c r="C74" s="11" t="s">
        <v>9</v>
      </c>
      <c r="D74" s="52"/>
      <c r="E74" s="17"/>
      <c r="F74" s="28"/>
      <c r="G74" s="28"/>
      <c r="H74" s="29"/>
    </row>
    <row r="75" spans="1:8" ht="26.4" x14ac:dyDescent="0.25">
      <c r="A75" s="15" t="s">
        <v>37</v>
      </c>
      <c r="B75" s="4" t="s">
        <v>92</v>
      </c>
      <c r="C75" s="11" t="s">
        <v>9</v>
      </c>
      <c r="D75" s="52"/>
      <c r="E75" s="17"/>
      <c r="F75" s="28"/>
      <c r="G75" s="28"/>
      <c r="H75" s="29"/>
    </row>
    <row r="76" spans="1:8" ht="26.4" x14ac:dyDescent="0.25">
      <c r="A76" s="15" t="s">
        <v>123</v>
      </c>
      <c r="B76" s="4" t="s">
        <v>93</v>
      </c>
      <c r="C76" s="11" t="s">
        <v>9</v>
      </c>
      <c r="D76" s="52"/>
      <c r="E76" s="17"/>
      <c r="F76" s="28"/>
      <c r="G76" s="28"/>
      <c r="H76" s="29"/>
    </row>
    <row r="77" spans="1:8" x14ac:dyDescent="0.25">
      <c r="A77" s="15" t="s">
        <v>157</v>
      </c>
      <c r="B77" s="18" t="s">
        <v>81</v>
      </c>
      <c r="C77" s="11" t="s">
        <v>9</v>
      </c>
      <c r="D77" s="52">
        <v>1000</v>
      </c>
      <c r="E77" s="17"/>
      <c r="F77" s="28"/>
      <c r="G77" s="28"/>
      <c r="H77" s="29"/>
    </row>
    <row r="78" spans="1:8" ht="26.4" x14ac:dyDescent="0.25">
      <c r="A78" s="15" t="s">
        <v>38</v>
      </c>
      <c r="B78" s="4" t="s">
        <v>94</v>
      </c>
      <c r="C78" s="11" t="s">
        <v>9</v>
      </c>
      <c r="D78" s="52"/>
      <c r="E78" s="17"/>
      <c r="F78" s="28"/>
      <c r="G78" s="28"/>
      <c r="H78" s="29"/>
    </row>
    <row r="79" spans="1:8" ht="26.4" x14ac:dyDescent="0.25">
      <c r="A79" s="15" t="s">
        <v>124</v>
      </c>
      <c r="B79" s="4" t="s">
        <v>95</v>
      </c>
      <c r="C79" s="11" t="s">
        <v>9</v>
      </c>
      <c r="D79" s="52"/>
      <c r="E79" s="17"/>
      <c r="F79" s="28"/>
      <c r="G79" s="28"/>
      <c r="H79" s="29"/>
    </row>
    <row r="80" spans="1:8" ht="26.4" x14ac:dyDescent="0.25">
      <c r="A80" s="15" t="s">
        <v>39</v>
      </c>
      <c r="B80" s="4" t="s">
        <v>96</v>
      </c>
      <c r="C80" s="11" t="s">
        <v>9</v>
      </c>
      <c r="D80" s="52"/>
      <c r="E80" s="17"/>
      <c r="F80" s="28"/>
      <c r="G80" s="28"/>
      <c r="H80" s="29"/>
    </row>
    <row r="81" spans="1:8" x14ac:dyDescent="0.25">
      <c r="A81" s="15" t="s">
        <v>40</v>
      </c>
      <c r="B81" s="4" t="s">
        <v>97</v>
      </c>
      <c r="C81" s="11" t="s">
        <v>9</v>
      </c>
      <c r="D81" s="52">
        <v>500</v>
      </c>
      <c r="E81" s="17"/>
      <c r="F81" s="28"/>
      <c r="G81" s="28"/>
      <c r="H81" s="29"/>
    </row>
    <row r="82" spans="1:8" ht="26.4" x14ac:dyDescent="0.25">
      <c r="A82" s="15" t="s">
        <v>41</v>
      </c>
      <c r="B82" s="4" t="s">
        <v>98</v>
      </c>
      <c r="C82" s="11" t="s">
        <v>9</v>
      </c>
      <c r="D82" s="52"/>
      <c r="E82" s="17"/>
      <c r="F82" s="28"/>
      <c r="G82" s="28"/>
      <c r="H82" s="29"/>
    </row>
    <row r="83" spans="1:8" ht="26.4" x14ac:dyDescent="0.25">
      <c r="A83" s="15" t="s">
        <v>42</v>
      </c>
      <c r="B83" s="4" t="s">
        <v>99</v>
      </c>
      <c r="C83" s="11" t="s">
        <v>9</v>
      </c>
      <c r="D83" s="52"/>
      <c r="E83" s="17"/>
      <c r="F83" s="28"/>
      <c r="G83" s="28"/>
      <c r="H83" s="29"/>
    </row>
    <row r="84" spans="1:8" ht="13.8" thickBot="1" x14ac:dyDescent="0.3">
      <c r="A84" s="15" t="s">
        <v>43</v>
      </c>
      <c r="B84" s="18" t="s">
        <v>100</v>
      </c>
      <c r="C84" s="11" t="s">
        <v>9</v>
      </c>
      <c r="D84" s="52"/>
      <c r="E84" s="17"/>
      <c r="F84" s="28"/>
      <c r="G84" s="28"/>
      <c r="H84" s="29"/>
    </row>
    <row r="85" spans="1:8" ht="13.8" thickBot="1" x14ac:dyDescent="0.3">
      <c r="A85" s="148" t="s">
        <v>104</v>
      </c>
      <c r="B85" s="149"/>
      <c r="C85" s="149"/>
      <c r="D85" s="149"/>
      <c r="E85" s="147"/>
      <c r="F85" s="33"/>
      <c r="G85" s="33"/>
      <c r="H85" s="34"/>
    </row>
    <row r="86" spans="1:8" x14ac:dyDescent="0.25">
      <c r="A86" s="66" t="s">
        <v>191</v>
      </c>
      <c r="B86" s="67" t="s">
        <v>192</v>
      </c>
      <c r="C86" s="11" t="s">
        <v>9</v>
      </c>
      <c r="D86" s="68">
        <v>30</v>
      </c>
      <c r="E86" s="32"/>
      <c r="F86" s="32"/>
      <c r="G86" s="32"/>
      <c r="H86" s="32"/>
    </row>
    <row r="87" spans="1:8" x14ac:dyDescent="0.25">
      <c r="A87" s="66" t="s">
        <v>193</v>
      </c>
      <c r="B87" s="67" t="s">
        <v>194</v>
      </c>
      <c r="C87" s="11" t="s">
        <v>7</v>
      </c>
      <c r="D87" s="69">
        <v>5</v>
      </c>
      <c r="E87" s="32"/>
      <c r="F87" s="32"/>
      <c r="G87" s="32"/>
      <c r="H87" s="32"/>
    </row>
    <row r="88" spans="1:8" ht="15.6" x14ac:dyDescent="0.3">
      <c r="A88" s="66" t="s">
        <v>195</v>
      </c>
      <c r="B88" s="67" t="s">
        <v>194</v>
      </c>
      <c r="C88" s="11" t="s">
        <v>7</v>
      </c>
      <c r="D88" s="70">
        <v>5</v>
      </c>
      <c r="E88" s="32"/>
      <c r="F88" s="32"/>
      <c r="G88" s="32"/>
      <c r="H88" s="32"/>
    </row>
    <row r="89" spans="1:8" ht="15.6" x14ac:dyDescent="0.3">
      <c r="A89" s="66" t="s">
        <v>196</v>
      </c>
      <c r="B89" s="67" t="s">
        <v>194</v>
      </c>
      <c r="C89" s="11" t="s">
        <v>7</v>
      </c>
      <c r="D89" s="70">
        <v>5</v>
      </c>
      <c r="E89" s="32"/>
      <c r="F89" s="32"/>
      <c r="G89" s="32"/>
      <c r="H89" s="32"/>
    </row>
    <row r="90" spans="1:8" ht="15.6" x14ac:dyDescent="0.3">
      <c r="A90" s="66" t="s">
        <v>197</v>
      </c>
      <c r="B90" s="67" t="s">
        <v>194</v>
      </c>
      <c r="C90" s="11" t="s">
        <v>7</v>
      </c>
      <c r="D90" s="70">
        <v>10</v>
      </c>
      <c r="E90" s="32"/>
      <c r="F90" s="32"/>
      <c r="G90" s="32"/>
      <c r="H90" s="32"/>
    </row>
    <row r="91" spans="1:8" ht="15.6" x14ac:dyDescent="0.3">
      <c r="A91" s="66" t="s">
        <v>198</v>
      </c>
      <c r="B91" s="67" t="s">
        <v>194</v>
      </c>
      <c r="C91" s="11" t="s">
        <v>7</v>
      </c>
      <c r="D91" s="70">
        <v>5</v>
      </c>
      <c r="E91" s="32"/>
      <c r="F91" s="32"/>
      <c r="G91" s="32"/>
      <c r="H91" s="32"/>
    </row>
    <row r="92" spans="1:8" ht="15.6" x14ac:dyDescent="0.3">
      <c r="A92" s="66" t="s">
        <v>199</v>
      </c>
      <c r="B92" s="67" t="s">
        <v>194</v>
      </c>
      <c r="C92" s="11" t="s">
        <v>7</v>
      </c>
      <c r="D92" s="70">
        <v>5</v>
      </c>
      <c r="E92" s="32"/>
      <c r="F92" s="32"/>
      <c r="G92" s="32"/>
      <c r="H92" s="32"/>
    </row>
    <row r="93" spans="1:8" ht="15.6" x14ac:dyDescent="0.3">
      <c r="A93" s="66" t="s">
        <v>200</v>
      </c>
      <c r="B93" s="67" t="s">
        <v>194</v>
      </c>
      <c r="C93" s="11" t="s">
        <v>7</v>
      </c>
      <c r="D93" s="70">
        <v>5</v>
      </c>
      <c r="E93" s="32"/>
      <c r="F93" s="32"/>
      <c r="G93" s="32"/>
      <c r="H93" s="32"/>
    </row>
    <row r="94" spans="1:8" x14ac:dyDescent="0.25">
      <c r="A94" s="66" t="s">
        <v>201</v>
      </c>
      <c r="B94" s="67" t="s">
        <v>194</v>
      </c>
      <c r="C94" s="11" t="s">
        <v>7</v>
      </c>
      <c r="D94" s="69">
        <v>30</v>
      </c>
      <c r="E94" s="32"/>
      <c r="F94" s="32"/>
      <c r="G94" s="32"/>
      <c r="H94" s="32"/>
    </row>
    <row r="95" spans="1:8" x14ac:dyDescent="0.25">
      <c r="A95" s="66" t="s">
        <v>202</v>
      </c>
      <c r="B95" s="67" t="s">
        <v>194</v>
      </c>
      <c r="C95" s="11" t="s">
        <v>7</v>
      </c>
      <c r="D95" s="69">
        <v>5</v>
      </c>
      <c r="E95" s="32"/>
      <c r="F95" s="32"/>
      <c r="G95" s="32"/>
      <c r="H95" s="32"/>
    </row>
    <row r="96" spans="1:8" x14ac:dyDescent="0.25">
      <c r="A96" s="66" t="s">
        <v>203</v>
      </c>
      <c r="B96" s="67" t="s">
        <v>194</v>
      </c>
      <c r="C96" s="11" t="s">
        <v>7</v>
      </c>
      <c r="D96" s="69">
        <v>40</v>
      </c>
      <c r="E96" s="32"/>
      <c r="F96" s="32"/>
      <c r="G96" s="32"/>
      <c r="H96" s="32"/>
    </row>
    <row r="97" spans="1:8" x14ac:dyDescent="0.25">
      <c r="A97" s="6"/>
      <c r="B97" s="6"/>
      <c r="C97" s="14"/>
      <c r="D97" s="6"/>
      <c r="E97" s="32"/>
      <c r="F97" s="32"/>
      <c r="G97" s="32"/>
      <c r="H97" s="32"/>
    </row>
  </sheetData>
  <mergeCells count="2">
    <mergeCell ref="A1:H1"/>
    <mergeCell ref="A85:E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2"/>
  <sheetViews>
    <sheetView topLeftCell="A76" workbookViewId="0">
      <selection activeCell="E101" sqref="E101"/>
    </sheetView>
  </sheetViews>
  <sheetFormatPr defaultRowHeight="13.2" x14ac:dyDescent="0.25"/>
  <cols>
    <col min="1" max="1" width="34.88671875" customWidth="1"/>
    <col min="2" max="2" width="40.109375" customWidth="1"/>
    <col min="3" max="3" width="6.33203125" customWidth="1"/>
    <col min="4" max="4" width="8.5546875" customWidth="1"/>
    <col min="5" max="5" width="13" customWidth="1"/>
    <col min="7" max="7" width="10.6640625" customWidth="1"/>
    <col min="8" max="8" width="12.6640625" customWidth="1"/>
    <col min="9" max="9" width="12.33203125" customWidth="1"/>
  </cols>
  <sheetData>
    <row r="1" spans="1:9" ht="50.25" customHeight="1" thickBot="1" x14ac:dyDescent="0.3">
      <c r="A1" s="150" t="s">
        <v>262</v>
      </c>
      <c r="B1" s="151"/>
      <c r="C1" s="151"/>
      <c r="D1" s="151"/>
      <c r="E1" s="151"/>
      <c r="F1" s="151"/>
      <c r="G1" s="151"/>
      <c r="H1" s="151"/>
      <c r="I1" s="152"/>
    </row>
    <row r="2" spans="1:9" ht="79.2" x14ac:dyDescent="0.25">
      <c r="A2" s="82" t="s">
        <v>103</v>
      </c>
      <c r="B2" s="83" t="s">
        <v>48</v>
      </c>
      <c r="C2" s="83" t="s">
        <v>13</v>
      </c>
      <c r="D2" s="1" t="s">
        <v>210</v>
      </c>
      <c r="E2" s="1" t="s">
        <v>172</v>
      </c>
      <c r="F2" s="1" t="s">
        <v>107</v>
      </c>
      <c r="G2" s="1" t="s">
        <v>108</v>
      </c>
      <c r="H2" s="84" t="s">
        <v>109</v>
      </c>
      <c r="I2" s="85" t="s">
        <v>110</v>
      </c>
    </row>
    <row r="3" spans="1:9" x14ac:dyDescent="0.25">
      <c r="A3" s="86" t="s">
        <v>0</v>
      </c>
      <c r="B3" s="64"/>
      <c r="C3" s="64"/>
      <c r="D3" s="64"/>
      <c r="E3" s="64"/>
      <c r="F3" s="87"/>
      <c r="G3" s="87"/>
      <c r="H3" s="87"/>
      <c r="I3" s="88"/>
    </row>
    <row r="4" spans="1:9" x14ac:dyDescent="0.25">
      <c r="A4" s="89" t="s">
        <v>111</v>
      </c>
      <c r="B4" s="90" t="s">
        <v>47</v>
      </c>
      <c r="C4" s="91" t="s">
        <v>9</v>
      </c>
      <c r="D4" s="61">
        <v>5</v>
      </c>
      <c r="E4" s="71">
        <v>25</v>
      </c>
      <c r="F4" s="92">
        <v>13.6</v>
      </c>
      <c r="G4" s="92"/>
      <c r="H4" s="93"/>
      <c r="I4" s="94"/>
    </row>
    <row r="5" spans="1:9" x14ac:dyDescent="0.25">
      <c r="A5" s="89" t="s">
        <v>14</v>
      </c>
      <c r="B5" s="90" t="s">
        <v>49</v>
      </c>
      <c r="C5" s="91" t="s">
        <v>9</v>
      </c>
      <c r="D5" s="61">
        <v>0.3</v>
      </c>
      <c r="E5" s="71">
        <v>6</v>
      </c>
      <c r="F5" s="92">
        <v>157.15</v>
      </c>
      <c r="G5" s="92"/>
      <c r="H5" s="93"/>
      <c r="I5" s="94"/>
    </row>
    <row r="6" spans="1:9" x14ac:dyDescent="0.25">
      <c r="A6" s="95" t="s">
        <v>211</v>
      </c>
      <c r="B6" s="90"/>
      <c r="C6" s="91"/>
      <c r="D6" s="61"/>
      <c r="E6" s="61"/>
      <c r="F6" s="92"/>
      <c r="G6" s="92"/>
      <c r="H6" s="93"/>
      <c r="I6" s="94"/>
    </row>
    <row r="7" spans="1:9" x14ac:dyDescent="0.25">
      <c r="A7" s="89" t="s">
        <v>15</v>
      </c>
      <c r="B7" s="90" t="s">
        <v>50</v>
      </c>
      <c r="C7" s="91" t="s">
        <v>9</v>
      </c>
      <c r="D7" s="61">
        <v>1</v>
      </c>
      <c r="E7" s="61"/>
      <c r="F7" s="92">
        <v>241.52</v>
      </c>
      <c r="G7" s="92"/>
      <c r="H7" s="93"/>
      <c r="I7" s="94"/>
    </row>
    <row r="8" spans="1:9" x14ac:dyDescent="0.25">
      <c r="A8" s="95" t="s">
        <v>212</v>
      </c>
      <c r="B8" s="96" t="s">
        <v>213</v>
      </c>
      <c r="C8" s="91" t="s">
        <v>7</v>
      </c>
      <c r="D8" s="97"/>
      <c r="E8" s="61"/>
      <c r="F8" s="92">
        <v>280.36</v>
      </c>
      <c r="G8" s="92"/>
      <c r="H8" s="93"/>
      <c r="I8" s="94"/>
    </row>
    <row r="9" spans="1:9" x14ac:dyDescent="0.25">
      <c r="A9" s="89" t="s">
        <v>16</v>
      </c>
      <c r="B9" s="98" t="s">
        <v>51</v>
      </c>
      <c r="C9" s="91" t="s">
        <v>9</v>
      </c>
      <c r="D9" s="61">
        <v>0.5</v>
      </c>
      <c r="E9" s="71">
        <v>15</v>
      </c>
      <c r="F9" s="92">
        <v>99.33</v>
      </c>
      <c r="G9" s="92"/>
      <c r="H9" s="93"/>
      <c r="I9" s="94"/>
    </row>
    <row r="10" spans="1:9" x14ac:dyDescent="0.25">
      <c r="A10" s="99" t="s">
        <v>112</v>
      </c>
      <c r="B10" s="96" t="s">
        <v>52</v>
      </c>
      <c r="C10" s="100" t="s">
        <v>7</v>
      </c>
      <c r="D10" s="61">
        <v>5</v>
      </c>
      <c r="E10" s="71">
        <v>5</v>
      </c>
      <c r="F10" s="92">
        <v>80.900000000000006</v>
      </c>
      <c r="G10" s="92"/>
      <c r="H10" s="93"/>
      <c r="I10" s="94"/>
    </row>
    <row r="11" spans="1:9" x14ac:dyDescent="0.25">
      <c r="A11" s="89" t="s">
        <v>113</v>
      </c>
      <c r="B11" s="98" t="s">
        <v>53</v>
      </c>
      <c r="C11" s="91" t="s">
        <v>7</v>
      </c>
      <c r="D11" s="61">
        <v>5</v>
      </c>
      <c r="E11" s="71">
        <v>5</v>
      </c>
      <c r="F11" s="92">
        <v>67.13</v>
      </c>
      <c r="G11" s="92"/>
      <c r="H11" s="93"/>
      <c r="I11" s="94"/>
    </row>
    <row r="12" spans="1:9" x14ac:dyDescent="0.25">
      <c r="A12" s="101" t="s">
        <v>214</v>
      </c>
      <c r="B12" s="102"/>
      <c r="C12" s="103"/>
      <c r="D12" s="104"/>
      <c r="E12" s="104"/>
      <c r="F12" s="105"/>
      <c r="G12" s="105"/>
      <c r="H12" s="105"/>
      <c r="I12" s="94"/>
    </row>
    <row r="13" spans="1:9" x14ac:dyDescent="0.25">
      <c r="A13" s="86" t="s">
        <v>215</v>
      </c>
      <c r="B13" s="64"/>
      <c r="C13" s="64"/>
      <c r="D13" s="64"/>
      <c r="E13" s="64"/>
      <c r="F13" s="106"/>
      <c r="G13" s="87"/>
      <c r="H13" s="87"/>
      <c r="I13" s="88"/>
    </row>
    <row r="14" spans="1:9" x14ac:dyDescent="0.25">
      <c r="A14" s="99" t="s">
        <v>216</v>
      </c>
      <c r="B14" s="90" t="s">
        <v>217</v>
      </c>
      <c r="C14" s="100" t="s">
        <v>8</v>
      </c>
      <c r="D14" s="61">
        <v>1</v>
      </c>
      <c r="E14" s="61"/>
      <c r="F14" s="92">
        <v>12.92</v>
      </c>
      <c r="G14" s="92"/>
      <c r="H14" s="93"/>
      <c r="I14" s="94"/>
    </row>
    <row r="15" spans="1:9" x14ac:dyDescent="0.25">
      <c r="A15" s="99" t="s">
        <v>218</v>
      </c>
      <c r="B15" s="90" t="s">
        <v>219</v>
      </c>
      <c r="C15" s="100" t="s">
        <v>8</v>
      </c>
      <c r="D15" s="61">
        <v>1</v>
      </c>
      <c r="E15" s="61"/>
      <c r="F15" s="92">
        <v>9.25</v>
      </c>
      <c r="G15" s="92"/>
      <c r="H15" s="93"/>
      <c r="I15" s="94"/>
    </row>
    <row r="16" spans="1:9" x14ac:dyDescent="0.25">
      <c r="A16" s="99" t="s">
        <v>220</v>
      </c>
      <c r="B16" s="90" t="s">
        <v>221</v>
      </c>
      <c r="C16" s="100" t="s">
        <v>8</v>
      </c>
      <c r="D16" s="61">
        <v>5</v>
      </c>
      <c r="E16" s="61"/>
      <c r="F16" s="92">
        <v>7.7</v>
      </c>
      <c r="G16" s="92"/>
      <c r="H16" s="93"/>
      <c r="I16" s="94"/>
    </row>
    <row r="17" spans="1:9" x14ac:dyDescent="0.25">
      <c r="A17" s="99" t="s">
        <v>222</v>
      </c>
      <c r="B17" s="90" t="s">
        <v>223</v>
      </c>
      <c r="C17" s="100" t="s">
        <v>8</v>
      </c>
      <c r="D17" s="61">
        <v>5</v>
      </c>
      <c r="E17" s="61"/>
      <c r="F17" s="92">
        <v>9.5</v>
      </c>
      <c r="G17" s="92"/>
      <c r="H17" s="93"/>
      <c r="I17" s="94"/>
    </row>
    <row r="18" spans="1:9" x14ac:dyDescent="0.25">
      <c r="A18" s="99" t="s">
        <v>224</v>
      </c>
      <c r="B18" s="90" t="s">
        <v>225</v>
      </c>
      <c r="C18" s="100" t="s">
        <v>8</v>
      </c>
      <c r="D18" s="61">
        <v>5</v>
      </c>
      <c r="E18" s="61"/>
      <c r="F18" s="92">
        <v>8.9499999999999993</v>
      </c>
      <c r="G18" s="92"/>
      <c r="H18" s="93"/>
      <c r="I18" s="94"/>
    </row>
    <row r="19" spans="1:9" x14ac:dyDescent="0.25">
      <c r="A19" s="99" t="s">
        <v>226</v>
      </c>
      <c r="B19" s="90" t="s">
        <v>227</v>
      </c>
      <c r="C19" s="100" t="s">
        <v>8</v>
      </c>
      <c r="D19" s="61">
        <v>5</v>
      </c>
      <c r="E19" s="61"/>
      <c r="F19" s="92">
        <v>9.35</v>
      </c>
      <c r="G19" s="92"/>
      <c r="H19" s="93"/>
      <c r="I19" s="94"/>
    </row>
    <row r="20" spans="1:9" x14ac:dyDescent="0.25">
      <c r="A20" s="99" t="s">
        <v>228</v>
      </c>
      <c r="B20" s="90" t="s">
        <v>229</v>
      </c>
      <c r="C20" s="100" t="s">
        <v>8</v>
      </c>
      <c r="D20" s="61">
        <v>1</v>
      </c>
      <c r="E20" s="61"/>
      <c r="F20" s="92">
        <v>12.92</v>
      </c>
      <c r="G20" s="92"/>
      <c r="H20" s="93"/>
      <c r="I20" s="94"/>
    </row>
    <row r="21" spans="1:9" x14ac:dyDescent="0.25">
      <c r="A21" s="99" t="s">
        <v>230</v>
      </c>
      <c r="B21" s="90" t="s">
        <v>231</v>
      </c>
      <c r="C21" s="100" t="s">
        <v>8</v>
      </c>
      <c r="D21" s="61">
        <v>5</v>
      </c>
      <c r="E21" s="61"/>
      <c r="F21" s="92">
        <v>11.9</v>
      </c>
      <c r="G21" s="92"/>
      <c r="H21" s="93"/>
      <c r="I21" s="94"/>
    </row>
    <row r="22" spans="1:9" x14ac:dyDescent="0.25">
      <c r="A22" s="99" t="s">
        <v>232</v>
      </c>
      <c r="B22" s="107" t="s">
        <v>233</v>
      </c>
      <c r="C22" s="100" t="s">
        <v>8</v>
      </c>
      <c r="D22" s="61">
        <v>1</v>
      </c>
      <c r="E22" s="61"/>
      <c r="F22" s="92">
        <v>21</v>
      </c>
      <c r="G22" s="92"/>
      <c r="H22" s="93"/>
      <c r="I22" s="94"/>
    </row>
    <row r="23" spans="1:9" x14ac:dyDescent="0.25">
      <c r="A23" s="99" t="s">
        <v>234</v>
      </c>
      <c r="B23" s="107" t="s">
        <v>235</v>
      </c>
      <c r="C23" s="100" t="s">
        <v>8</v>
      </c>
      <c r="D23" s="61">
        <v>1</v>
      </c>
      <c r="E23" s="61"/>
      <c r="F23" s="92">
        <v>3.5</v>
      </c>
      <c r="G23" s="92"/>
      <c r="H23" s="93"/>
      <c r="I23" s="94"/>
    </row>
    <row r="24" spans="1:9" x14ac:dyDescent="0.25">
      <c r="A24" s="86" t="s">
        <v>4</v>
      </c>
      <c r="B24" s="64"/>
      <c r="C24" s="64"/>
      <c r="D24" s="64"/>
      <c r="E24" s="64"/>
      <c r="F24" s="106"/>
      <c r="G24" s="87"/>
      <c r="H24" s="87"/>
      <c r="I24" s="88"/>
    </row>
    <row r="25" spans="1:9" x14ac:dyDescent="0.25">
      <c r="A25" s="89" t="s">
        <v>17</v>
      </c>
      <c r="B25" s="98" t="s">
        <v>54</v>
      </c>
      <c r="C25" s="91" t="s">
        <v>9</v>
      </c>
      <c r="D25" s="61">
        <v>5</v>
      </c>
      <c r="E25" s="71">
        <v>5</v>
      </c>
      <c r="F25" s="92">
        <v>51.05</v>
      </c>
      <c r="G25" s="92"/>
      <c r="H25" s="93"/>
      <c r="I25" s="94"/>
    </row>
    <row r="26" spans="1:9" x14ac:dyDescent="0.25">
      <c r="A26" s="89" t="s">
        <v>114</v>
      </c>
      <c r="B26" s="98" t="s">
        <v>55</v>
      </c>
      <c r="C26" s="91" t="s">
        <v>7</v>
      </c>
      <c r="D26" s="61">
        <v>5</v>
      </c>
      <c r="E26" s="71">
        <v>5</v>
      </c>
      <c r="F26" s="92">
        <v>52.56</v>
      </c>
      <c r="G26" s="92"/>
      <c r="H26" s="93"/>
      <c r="I26" s="94"/>
    </row>
    <row r="27" spans="1:9" x14ac:dyDescent="0.25">
      <c r="A27" s="89" t="s">
        <v>18</v>
      </c>
      <c r="B27" s="90" t="s">
        <v>56</v>
      </c>
      <c r="C27" s="91" t="s">
        <v>7</v>
      </c>
      <c r="D27" s="61">
        <v>10</v>
      </c>
      <c r="E27" s="71">
        <v>10</v>
      </c>
      <c r="F27" s="92">
        <v>16</v>
      </c>
      <c r="G27" s="92"/>
      <c r="H27" s="93"/>
      <c r="I27" s="94"/>
    </row>
    <row r="28" spans="1:9" x14ac:dyDescent="0.25">
      <c r="A28" s="89" t="s">
        <v>19</v>
      </c>
      <c r="B28" s="98" t="s">
        <v>57</v>
      </c>
      <c r="C28" s="91" t="s">
        <v>7</v>
      </c>
      <c r="D28" s="61">
        <v>1</v>
      </c>
      <c r="E28" s="71">
        <v>15</v>
      </c>
      <c r="F28" s="92">
        <v>25.86</v>
      </c>
      <c r="G28" s="92"/>
      <c r="H28" s="93"/>
      <c r="I28" s="94"/>
    </row>
    <row r="29" spans="1:9" x14ac:dyDescent="0.25">
      <c r="A29" s="95" t="s">
        <v>135</v>
      </c>
      <c r="B29" s="98"/>
      <c r="C29" s="91"/>
      <c r="D29" s="61"/>
      <c r="E29" s="71">
        <v>15</v>
      </c>
      <c r="F29" s="92"/>
      <c r="G29" s="92"/>
      <c r="H29" s="93"/>
      <c r="I29" s="94"/>
    </row>
    <row r="30" spans="1:9" x14ac:dyDescent="0.25">
      <c r="A30" s="89" t="s">
        <v>20</v>
      </c>
      <c r="B30" s="98" t="s">
        <v>58</v>
      </c>
      <c r="C30" s="91" t="s">
        <v>9</v>
      </c>
      <c r="D30" s="61">
        <v>10</v>
      </c>
      <c r="E30" s="61"/>
      <c r="F30" s="92">
        <v>16.5</v>
      </c>
      <c r="G30" s="92"/>
      <c r="H30" s="93"/>
      <c r="I30" s="94"/>
    </row>
    <row r="31" spans="1:9" x14ac:dyDescent="0.25">
      <c r="A31" s="95" t="s">
        <v>137</v>
      </c>
      <c r="B31" s="98"/>
      <c r="C31" s="91"/>
      <c r="D31" s="61"/>
      <c r="E31" s="61"/>
      <c r="F31" s="92"/>
      <c r="G31" s="92"/>
      <c r="H31" s="93"/>
      <c r="I31" s="94"/>
    </row>
    <row r="32" spans="1:9" x14ac:dyDescent="0.25">
      <c r="A32" s="89" t="s">
        <v>21</v>
      </c>
      <c r="B32" s="98" t="s">
        <v>59</v>
      </c>
      <c r="C32" s="91" t="s">
        <v>7</v>
      </c>
      <c r="D32" s="61">
        <v>5</v>
      </c>
      <c r="E32" s="61"/>
      <c r="F32" s="92">
        <v>52.38</v>
      </c>
      <c r="G32" s="92"/>
      <c r="H32" s="93"/>
      <c r="I32" s="94"/>
    </row>
    <row r="33" spans="1:9" x14ac:dyDescent="0.25">
      <c r="A33" s="89" t="s">
        <v>12</v>
      </c>
      <c r="B33" s="96" t="s">
        <v>60</v>
      </c>
      <c r="C33" s="91" t="s">
        <v>7</v>
      </c>
      <c r="D33" s="61">
        <v>1</v>
      </c>
      <c r="E33" s="71">
        <v>5</v>
      </c>
      <c r="F33" s="92">
        <v>87.18</v>
      </c>
      <c r="G33" s="92"/>
      <c r="H33" s="93"/>
      <c r="I33" s="94"/>
    </row>
    <row r="34" spans="1:9" x14ac:dyDescent="0.25">
      <c r="A34" s="89" t="s">
        <v>22</v>
      </c>
      <c r="B34" s="90" t="s">
        <v>61</v>
      </c>
      <c r="C34" s="91" t="s">
        <v>7</v>
      </c>
      <c r="D34" s="108">
        <v>45778</v>
      </c>
      <c r="E34" s="71">
        <v>10</v>
      </c>
      <c r="F34" s="92">
        <v>23.43</v>
      </c>
      <c r="G34" s="92"/>
      <c r="H34" s="93"/>
      <c r="I34" s="94"/>
    </row>
    <row r="35" spans="1:9" x14ac:dyDescent="0.25">
      <c r="A35" s="89" t="s">
        <v>63</v>
      </c>
      <c r="B35" s="90" t="s">
        <v>62</v>
      </c>
      <c r="C35" s="91" t="s">
        <v>7</v>
      </c>
      <c r="D35" s="61">
        <v>5</v>
      </c>
      <c r="E35" s="71">
        <v>5</v>
      </c>
      <c r="F35" s="92">
        <v>155.19999999999999</v>
      </c>
      <c r="G35" s="92"/>
      <c r="H35" s="93"/>
      <c r="I35" s="94"/>
    </row>
    <row r="36" spans="1:9" x14ac:dyDescent="0.25">
      <c r="A36" s="95" t="s">
        <v>15</v>
      </c>
      <c r="B36" s="90"/>
      <c r="C36" s="91"/>
      <c r="D36" s="61"/>
      <c r="E36" s="71">
        <v>10</v>
      </c>
      <c r="F36" s="92"/>
      <c r="G36" s="92"/>
      <c r="H36" s="93"/>
      <c r="I36" s="94"/>
    </row>
    <row r="37" spans="1:9" x14ac:dyDescent="0.25">
      <c r="A37" s="95" t="s">
        <v>140</v>
      </c>
      <c r="B37" s="90"/>
      <c r="C37" s="91"/>
      <c r="D37" s="61"/>
      <c r="E37" s="71">
        <v>5</v>
      </c>
      <c r="F37" s="92"/>
      <c r="G37" s="92"/>
      <c r="H37" s="93"/>
      <c r="I37" s="94"/>
    </row>
    <row r="38" spans="1:9" ht="26.4" x14ac:dyDescent="0.25">
      <c r="A38" s="109" t="s">
        <v>236</v>
      </c>
      <c r="B38" s="96" t="s">
        <v>237</v>
      </c>
      <c r="C38" s="110" t="s">
        <v>7</v>
      </c>
      <c r="D38" s="61">
        <v>10</v>
      </c>
      <c r="E38" s="61"/>
      <c r="F38" s="92">
        <v>5.9</v>
      </c>
      <c r="G38" s="92"/>
      <c r="H38" s="93"/>
      <c r="I38" s="94"/>
    </row>
    <row r="39" spans="1:9" x14ac:dyDescent="0.25">
      <c r="A39" s="86" t="s">
        <v>1</v>
      </c>
      <c r="B39" s="64"/>
      <c r="C39" s="64"/>
      <c r="D39" s="64"/>
      <c r="E39" s="64"/>
      <c r="F39" s="106"/>
      <c r="G39" s="87"/>
      <c r="H39" s="87"/>
      <c r="I39" s="88"/>
    </row>
    <row r="40" spans="1:9" x14ac:dyDescent="0.25">
      <c r="A40" s="89" t="s">
        <v>6</v>
      </c>
      <c r="B40" s="98" t="s">
        <v>64</v>
      </c>
      <c r="C40" s="91" t="s">
        <v>7</v>
      </c>
      <c r="D40" s="61">
        <v>5</v>
      </c>
      <c r="E40" s="71">
        <v>5</v>
      </c>
      <c r="F40" s="92">
        <v>55.79</v>
      </c>
      <c r="G40" s="92"/>
      <c r="H40" s="93"/>
      <c r="I40" s="94"/>
    </row>
    <row r="41" spans="1:9" x14ac:dyDescent="0.25">
      <c r="A41" s="89" t="s">
        <v>142</v>
      </c>
      <c r="B41" s="90" t="s">
        <v>65</v>
      </c>
      <c r="C41" s="91" t="s">
        <v>7</v>
      </c>
      <c r="D41" s="61">
        <v>5</v>
      </c>
      <c r="E41" s="71">
        <v>5</v>
      </c>
      <c r="F41" s="92">
        <v>50.97</v>
      </c>
      <c r="G41" s="92"/>
      <c r="H41" s="93"/>
      <c r="I41" s="94"/>
    </row>
    <row r="42" spans="1:9" x14ac:dyDescent="0.25">
      <c r="A42" s="95" t="s">
        <v>238</v>
      </c>
      <c r="B42" s="90"/>
      <c r="C42" s="91"/>
      <c r="D42" s="61"/>
      <c r="E42" s="71">
        <v>5</v>
      </c>
      <c r="F42" s="92"/>
      <c r="G42" s="92"/>
      <c r="H42" s="93"/>
      <c r="I42" s="94"/>
    </row>
    <row r="43" spans="1:9" x14ac:dyDescent="0.25">
      <c r="A43" s="89" t="s">
        <v>115</v>
      </c>
      <c r="B43" s="90" t="s">
        <v>66</v>
      </c>
      <c r="C43" s="91" t="s">
        <v>7</v>
      </c>
      <c r="D43" s="61">
        <v>5</v>
      </c>
      <c r="E43" s="71">
        <v>120</v>
      </c>
      <c r="F43" s="92">
        <v>30.5</v>
      </c>
      <c r="G43" s="92"/>
      <c r="H43" s="93"/>
      <c r="I43" s="94"/>
    </row>
    <row r="44" spans="1:9" x14ac:dyDescent="0.25">
      <c r="A44" s="95" t="s">
        <v>143</v>
      </c>
      <c r="B44" s="90"/>
      <c r="C44" s="91"/>
      <c r="D44" s="61"/>
      <c r="E44" s="61"/>
      <c r="F44" s="92"/>
      <c r="G44" s="92"/>
      <c r="H44" s="93"/>
      <c r="I44" s="94"/>
    </row>
    <row r="45" spans="1:9" x14ac:dyDescent="0.25">
      <c r="A45" s="111" t="s">
        <v>116</v>
      </c>
      <c r="B45" s="90" t="s">
        <v>102</v>
      </c>
      <c r="C45" s="91" t="s">
        <v>7</v>
      </c>
      <c r="D45" s="61">
        <v>20</v>
      </c>
      <c r="E45" s="71">
        <v>40</v>
      </c>
      <c r="F45" s="92">
        <v>21.5</v>
      </c>
      <c r="G45" s="92"/>
      <c r="H45" s="93"/>
      <c r="I45" s="94"/>
    </row>
    <row r="46" spans="1:9" ht="26.4" x14ac:dyDescent="0.25">
      <c r="A46" s="89" t="s">
        <v>2</v>
      </c>
      <c r="B46" s="96" t="s">
        <v>67</v>
      </c>
      <c r="C46" s="91" t="s">
        <v>7</v>
      </c>
      <c r="D46" s="61">
        <v>20</v>
      </c>
      <c r="E46" s="71">
        <v>100</v>
      </c>
      <c r="F46" s="92">
        <v>25.7</v>
      </c>
      <c r="G46" s="92"/>
      <c r="H46" s="93"/>
      <c r="I46" s="94"/>
    </row>
    <row r="47" spans="1:9" x14ac:dyDescent="0.25">
      <c r="A47" s="89" t="s">
        <v>117</v>
      </c>
      <c r="B47" s="98" t="s">
        <v>68</v>
      </c>
      <c r="C47" s="91" t="s">
        <v>9</v>
      </c>
      <c r="D47" s="61">
        <v>20</v>
      </c>
      <c r="E47" s="71">
        <v>100</v>
      </c>
      <c r="F47" s="92">
        <v>15.9</v>
      </c>
      <c r="G47" s="92"/>
      <c r="H47" s="93"/>
      <c r="I47" s="94"/>
    </row>
    <row r="48" spans="1:9" x14ac:dyDescent="0.25">
      <c r="A48" s="89" t="s">
        <v>30</v>
      </c>
      <c r="B48" s="90" t="s">
        <v>69</v>
      </c>
      <c r="C48" s="91" t="s">
        <v>7</v>
      </c>
      <c r="D48" s="61">
        <v>5</v>
      </c>
      <c r="E48" s="71">
        <v>5</v>
      </c>
      <c r="F48" s="92">
        <v>33.24</v>
      </c>
      <c r="G48" s="92"/>
      <c r="H48" s="93"/>
      <c r="I48" s="94"/>
    </row>
    <row r="49" spans="1:9" x14ac:dyDescent="0.25">
      <c r="A49" s="89" t="s">
        <v>118</v>
      </c>
      <c r="B49" s="90" t="s">
        <v>70</v>
      </c>
      <c r="C49" s="91" t="s">
        <v>7</v>
      </c>
      <c r="D49" s="61">
        <v>20</v>
      </c>
      <c r="E49" s="71">
        <v>20</v>
      </c>
      <c r="F49" s="92">
        <v>19.5</v>
      </c>
      <c r="G49" s="92"/>
      <c r="H49" s="93"/>
      <c r="I49" s="94"/>
    </row>
    <row r="50" spans="1:9" x14ac:dyDescent="0.25">
      <c r="A50" s="89" t="s">
        <v>31</v>
      </c>
      <c r="B50" s="90" t="s">
        <v>71</v>
      </c>
      <c r="C50" s="91" t="s">
        <v>7</v>
      </c>
      <c r="D50" s="61">
        <v>5</v>
      </c>
      <c r="E50" s="71">
        <v>10</v>
      </c>
      <c r="F50" s="92">
        <v>194.38</v>
      </c>
      <c r="G50" s="92"/>
      <c r="H50" s="93"/>
      <c r="I50" s="94"/>
    </row>
    <row r="51" spans="1:9" x14ac:dyDescent="0.25">
      <c r="A51" s="89" t="s">
        <v>145</v>
      </c>
      <c r="B51" s="98" t="s">
        <v>72</v>
      </c>
      <c r="C51" s="91" t="s">
        <v>7</v>
      </c>
      <c r="D51" s="61">
        <v>2</v>
      </c>
      <c r="E51" s="71">
        <v>10</v>
      </c>
      <c r="F51" s="92">
        <v>85.37</v>
      </c>
      <c r="G51" s="92"/>
      <c r="H51" s="93"/>
      <c r="I51" s="94"/>
    </row>
    <row r="52" spans="1:9" x14ac:dyDescent="0.25">
      <c r="A52" s="95" t="s">
        <v>146</v>
      </c>
      <c r="B52" s="98"/>
      <c r="C52" s="91"/>
      <c r="D52" s="61"/>
      <c r="E52" s="71">
        <v>10</v>
      </c>
      <c r="F52" s="92"/>
      <c r="G52" s="92"/>
      <c r="H52" s="93"/>
      <c r="I52" s="94"/>
    </row>
    <row r="53" spans="1:9" x14ac:dyDescent="0.25">
      <c r="A53" s="89" t="s">
        <v>32</v>
      </c>
      <c r="B53" s="90" t="s">
        <v>73</v>
      </c>
      <c r="C53" s="91" t="s">
        <v>9</v>
      </c>
      <c r="D53" s="61">
        <v>0.1</v>
      </c>
      <c r="E53" s="71">
        <v>1</v>
      </c>
      <c r="F53" s="92">
        <v>1151</v>
      </c>
      <c r="G53" s="92"/>
      <c r="H53" s="93"/>
      <c r="I53" s="94"/>
    </row>
    <row r="54" spans="1:9" x14ac:dyDescent="0.25">
      <c r="A54" s="86" t="s">
        <v>3</v>
      </c>
      <c r="B54" s="64"/>
      <c r="C54" s="64"/>
      <c r="D54" s="64"/>
      <c r="E54" s="64"/>
      <c r="F54" s="106"/>
      <c r="G54" s="87"/>
      <c r="H54" s="87"/>
      <c r="I54" s="88"/>
    </row>
    <row r="55" spans="1:9" x14ac:dyDescent="0.25">
      <c r="A55" s="89" t="s">
        <v>239</v>
      </c>
      <c r="B55" s="96" t="s">
        <v>240</v>
      </c>
      <c r="C55" s="91" t="s">
        <v>9</v>
      </c>
      <c r="D55" s="61">
        <v>15</v>
      </c>
      <c r="E55" s="61"/>
      <c r="F55" s="92">
        <v>5.6</v>
      </c>
      <c r="G55" s="92"/>
      <c r="H55" s="93"/>
      <c r="I55" s="94"/>
    </row>
    <row r="56" spans="1:9" x14ac:dyDescent="0.25">
      <c r="A56" s="89" t="s">
        <v>259</v>
      </c>
      <c r="B56" s="90" t="s">
        <v>241</v>
      </c>
      <c r="C56" s="91" t="s">
        <v>9</v>
      </c>
      <c r="D56" s="61">
        <v>10</v>
      </c>
      <c r="E56" s="61"/>
      <c r="F56" s="92">
        <v>4.24</v>
      </c>
      <c r="G56" s="92"/>
      <c r="H56" s="93"/>
      <c r="I56" s="94"/>
    </row>
    <row r="57" spans="1:9" x14ac:dyDescent="0.25">
      <c r="A57" s="89" t="s">
        <v>260</v>
      </c>
      <c r="B57" s="98" t="s">
        <v>242</v>
      </c>
      <c r="C57" s="91" t="s">
        <v>9</v>
      </c>
      <c r="D57" s="61">
        <v>10</v>
      </c>
      <c r="E57" s="61"/>
      <c r="F57" s="92">
        <v>12.1</v>
      </c>
      <c r="G57" s="92"/>
      <c r="H57" s="93"/>
      <c r="I57" s="94"/>
    </row>
    <row r="58" spans="1:9" x14ac:dyDescent="0.25">
      <c r="A58" s="89" t="s">
        <v>11</v>
      </c>
      <c r="B58" s="90" t="s">
        <v>11</v>
      </c>
      <c r="C58" s="91" t="s">
        <v>8</v>
      </c>
      <c r="D58" s="61">
        <v>1000</v>
      </c>
      <c r="E58" s="61"/>
      <c r="F58" s="92">
        <v>0.25</v>
      </c>
      <c r="G58" s="92"/>
      <c r="H58" s="93"/>
      <c r="I58" s="94"/>
    </row>
    <row r="59" spans="1:9" ht="26.4" x14ac:dyDescent="0.25">
      <c r="A59" s="112" t="s">
        <v>243</v>
      </c>
      <c r="B59" s="96" t="s">
        <v>243</v>
      </c>
      <c r="C59" s="91" t="s">
        <v>8</v>
      </c>
      <c r="D59" s="61">
        <v>100</v>
      </c>
      <c r="E59" s="61"/>
      <c r="F59" s="92">
        <v>2.85</v>
      </c>
      <c r="G59" s="92"/>
      <c r="H59" s="93"/>
      <c r="I59" s="94"/>
    </row>
    <row r="60" spans="1:9" x14ac:dyDescent="0.25">
      <c r="A60" s="86" t="s">
        <v>244</v>
      </c>
      <c r="B60" s="64"/>
      <c r="C60" s="64"/>
      <c r="D60" s="64"/>
      <c r="E60" s="64"/>
      <c r="F60" s="106"/>
      <c r="G60" s="87"/>
      <c r="H60" s="87"/>
      <c r="I60" s="88"/>
    </row>
    <row r="61" spans="1:9" x14ac:dyDescent="0.25">
      <c r="A61" s="89" t="s">
        <v>5</v>
      </c>
      <c r="B61" s="96" t="s">
        <v>74</v>
      </c>
      <c r="C61" s="91" t="s">
        <v>9</v>
      </c>
      <c r="D61" s="61">
        <v>5</v>
      </c>
      <c r="E61" s="71">
        <v>50</v>
      </c>
      <c r="F61" s="92">
        <v>19.52</v>
      </c>
      <c r="G61" s="92"/>
      <c r="H61" s="93"/>
      <c r="I61" s="94"/>
    </row>
    <row r="62" spans="1:9" x14ac:dyDescent="0.25">
      <c r="A62" s="113" t="s">
        <v>149</v>
      </c>
      <c r="B62" s="96"/>
      <c r="C62" s="91"/>
      <c r="D62" s="61"/>
      <c r="E62" s="61"/>
      <c r="F62" s="92"/>
      <c r="G62" s="92"/>
      <c r="H62" s="93"/>
      <c r="I62" s="94"/>
    </row>
    <row r="63" spans="1:9" x14ac:dyDescent="0.25">
      <c r="A63" s="89" t="s">
        <v>151</v>
      </c>
      <c r="B63" s="96" t="s">
        <v>152</v>
      </c>
      <c r="C63" s="91" t="s">
        <v>7</v>
      </c>
      <c r="D63" s="61">
        <v>1</v>
      </c>
      <c r="E63" s="71">
        <v>5</v>
      </c>
      <c r="F63" s="92">
        <v>40.39</v>
      </c>
      <c r="G63" s="92"/>
      <c r="H63" s="93"/>
      <c r="I63" s="94"/>
    </row>
    <row r="64" spans="1:9" x14ac:dyDescent="0.25">
      <c r="A64" s="89" t="s">
        <v>23</v>
      </c>
      <c r="B64" s="90" t="s">
        <v>75</v>
      </c>
      <c r="C64" s="91" t="s">
        <v>7</v>
      </c>
      <c r="D64" s="61">
        <v>1</v>
      </c>
      <c r="E64" s="71">
        <v>5</v>
      </c>
      <c r="F64" s="92">
        <v>49.6</v>
      </c>
      <c r="G64" s="92"/>
      <c r="H64" s="93"/>
      <c r="I64" s="94"/>
    </row>
    <row r="65" spans="1:9" x14ac:dyDescent="0.25">
      <c r="A65" s="89" t="s">
        <v>261</v>
      </c>
      <c r="B65" s="90" t="s">
        <v>245</v>
      </c>
      <c r="C65" s="91" t="s">
        <v>7</v>
      </c>
      <c r="D65" s="61">
        <v>10</v>
      </c>
      <c r="E65" s="61"/>
      <c r="F65" s="92">
        <v>7.5</v>
      </c>
      <c r="G65" s="92"/>
      <c r="H65" s="93"/>
      <c r="I65" s="94"/>
    </row>
    <row r="66" spans="1:9" x14ac:dyDescent="0.25">
      <c r="A66" s="89" t="s">
        <v>246</v>
      </c>
      <c r="B66" s="96" t="s">
        <v>247</v>
      </c>
      <c r="C66" s="91" t="s">
        <v>7</v>
      </c>
      <c r="D66" s="61">
        <v>5</v>
      </c>
      <c r="E66" s="61"/>
      <c r="F66" s="92">
        <v>61.2</v>
      </c>
      <c r="G66" s="92"/>
      <c r="H66" s="93"/>
      <c r="I66" s="94"/>
    </row>
    <row r="67" spans="1:9" x14ac:dyDescent="0.25">
      <c r="A67" s="95" t="s">
        <v>248</v>
      </c>
      <c r="B67" s="96"/>
      <c r="C67" s="91"/>
      <c r="D67" s="61"/>
      <c r="E67" s="61"/>
      <c r="F67" s="92"/>
      <c r="G67" s="92"/>
      <c r="H67" s="93"/>
      <c r="I67" s="94"/>
    </row>
    <row r="68" spans="1:9" ht="39.6" x14ac:dyDescent="0.25">
      <c r="A68" s="89" t="s">
        <v>24</v>
      </c>
      <c r="B68" s="96" t="s">
        <v>76</v>
      </c>
      <c r="C68" s="91" t="s">
        <v>7</v>
      </c>
      <c r="D68" s="61">
        <v>1</v>
      </c>
      <c r="E68" s="71">
        <v>5</v>
      </c>
      <c r="F68" s="92">
        <v>54.23</v>
      </c>
      <c r="G68" s="92"/>
      <c r="H68" s="93"/>
      <c r="I68" s="94"/>
    </row>
    <row r="69" spans="1:9" ht="39.6" x14ac:dyDescent="0.25">
      <c r="A69" s="89" t="s">
        <v>44</v>
      </c>
      <c r="B69" s="96" t="s">
        <v>77</v>
      </c>
      <c r="C69" s="91" t="s">
        <v>9</v>
      </c>
      <c r="D69" s="61">
        <v>20</v>
      </c>
      <c r="E69" s="61"/>
      <c r="F69" s="92">
        <v>17.25</v>
      </c>
      <c r="G69" s="92"/>
      <c r="H69" s="93"/>
      <c r="I69" s="94"/>
    </row>
    <row r="70" spans="1:9" x14ac:dyDescent="0.25">
      <c r="A70" s="89" t="s">
        <v>45</v>
      </c>
      <c r="B70" s="98" t="s">
        <v>78</v>
      </c>
      <c r="C70" s="91" t="s">
        <v>7</v>
      </c>
      <c r="D70" s="61">
        <v>10</v>
      </c>
      <c r="E70" s="71">
        <v>20</v>
      </c>
      <c r="F70" s="92">
        <v>24.84</v>
      </c>
      <c r="G70" s="92"/>
      <c r="H70" s="93"/>
      <c r="I70" s="94"/>
    </row>
    <row r="71" spans="1:9" x14ac:dyDescent="0.25">
      <c r="A71" s="89" t="s">
        <v>119</v>
      </c>
      <c r="B71" s="98" t="s">
        <v>79</v>
      </c>
      <c r="C71" s="91" t="s">
        <v>7</v>
      </c>
      <c r="D71" s="61">
        <v>1</v>
      </c>
      <c r="E71" s="71">
        <v>10</v>
      </c>
      <c r="F71" s="92">
        <v>34.86</v>
      </c>
      <c r="G71" s="92"/>
      <c r="H71" s="93"/>
      <c r="I71" s="94"/>
    </row>
    <row r="72" spans="1:9" x14ac:dyDescent="0.25">
      <c r="A72" s="89" t="s">
        <v>249</v>
      </c>
      <c r="B72" s="98" t="s">
        <v>55</v>
      </c>
      <c r="C72" s="91" t="s">
        <v>7</v>
      </c>
      <c r="D72" s="61">
        <v>5</v>
      </c>
      <c r="E72" s="71">
        <v>5</v>
      </c>
      <c r="F72" s="92">
        <v>52.56</v>
      </c>
      <c r="G72" s="92"/>
      <c r="H72" s="93"/>
      <c r="I72" s="94"/>
    </row>
    <row r="73" spans="1:9" x14ac:dyDescent="0.25">
      <c r="A73" s="89" t="s">
        <v>46</v>
      </c>
      <c r="B73" s="96" t="s">
        <v>80</v>
      </c>
      <c r="C73" s="91" t="s">
        <v>7</v>
      </c>
      <c r="D73" s="61">
        <v>5</v>
      </c>
      <c r="E73" s="71">
        <v>5</v>
      </c>
      <c r="F73" s="92">
        <v>30.84</v>
      </c>
      <c r="G73" s="92"/>
      <c r="H73" s="93"/>
      <c r="I73" s="94"/>
    </row>
    <row r="74" spans="1:9" x14ac:dyDescent="0.25">
      <c r="A74" s="114" t="s">
        <v>250</v>
      </c>
      <c r="B74" s="115"/>
      <c r="C74" s="116"/>
      <c r="D74" s="61"/>
      <c r="E74" s="61"/>
      <c r="F74" s="92"/>
      <c r="G74" s="92"/>
      <c r="H74" s="93"/>
      <c r="I74" s="94"/>
    </row>
    <row r="75" spans="1:9" x14ac:dyDescent="0.25">
      <c r="A75" s="89" t="s">
        <v>251</v>
      </c>
      <c r="B75" s="90" t="s">
        <v>252</v>
      </c>
      <c r="C75" s="91" t="s">
        <v>9</v>
      </c>
      <c r="D75" s="61">
        <v>20</v>
      </c>
      <c r="E75" s="61"/>
      <c r="F75" s="92">
        <v>6.18</v>
      </c>
      <c r="G75" s="92"/>
      <c r="H75" s="93"/>
      <c r="I75" s="94"/>
    </row>
    <row r="76" spans="1:9" x14ac:dyDescent="0.25">
      <c r="A76" s="89" t="s">
        <v>253</v>
      </c>
      <c r="B76" s="90" t="s">
        <v>254</v>
      </c>
      <c r="C76" s="91" t="s">
        <v>7</v>
      </c>
      <c r="D76" s="61">
        <v>10</v>
      </c>
      <c r="E76" s="61"/>
      <c r="F76" s="92">
        <v>17.82</v>
      </c>
      <c r="G76" s="92"/>
      <c r="H76" s="93"/>
      <c r="I76" s="94"/>
    </row>
    <row r="77" spans="1:9" ht="39.6" x14ac:dyDescent="0.25">
      <c r="A77" s="89" t="s">
        <v>25</v>
      </c>
      <c r="B77" s="96" t="s">
        <v>82</v>
      </c>
      <c r="C77" s="91" t="s">
        <v>7</v>
      </c>
      <c r="D77" s="61">
        <v>10</v>
      </c>
      <c r="E77" s="61"/>
      <c r="F77" s="92">
        <v>4.7699999999999996</v>
      </c>
      <c r="G77" s="92"/>
      <c r="H77" s="93"/>
      <c r="I77" s="94"/>
    </row>
    <row r="78" spans="1:9" x14ac:dyDescent="0.25">
      <c r="A78" s="89" t="s">
        <v>255</v>
      </c>
      <c r="B78" s="98" t="s">
        <v>256</v>
      </c>
      <c r="C78" s="91" t="s">
        <v>9</v>
      </c>
      <c r="D78" s="61">
        <v>25</v>
      </c>
      <c r="E78" s="61"/>
      <c r="F78" s="92">
        <v>5</v>
      </c>
      <c r="G78" s="92"/>
      <c r="H78" s="93"/>
      <c r="I78" s="94"/>
    </row>
    <row r="79" spans="1:9" x14ac:dyDescent="0.25">
      <c r="A79" s="89" t="s">
        <v>120</v>
      </c>
      <c r="B79" s="98" t="s">
        <v>83</v>
      </c>
      <c r="C79" s="91" t="s">
        <v>9</v>
      </c>
      <c r="D79" s="61">
        <v>25</v>
      </c>
      <c r="E79" s="61"/>
      <c r="F79" s="92">
        <v>4.2699999999999996</v>
      </c>
      <c r="G79" s="92"/>
      <c r="H79" s="93"/>
      <c r="I79" s="94"/>
    </row>
    <row r="80" spans="1:9" x14ac:dyDescent="0.25">
      <c r="A80" s="89" t="s">
        <v>121</v>
      </c>
      <c r="B80" s="98" t="s">
        <v>84</v>
      </c>
      <c r="C80" s="91" t="s">
        <v>9</v>
      </c>
      <c r="D80" s="61">
        <v>25</v>
      </c>
      <c r="E80" s="61"/>
      <c r="F80" s="92">
        <v>2.67</v>
      </c>
      <c r="G80" s="92"/>
      <c r="H80" s="93"/>
      <c r="I80" s="94"/>
    </row>
    <row r="81" spans="1:9" x14ac:dyDescent="0.25">
      <c r="A81" s="89" t="s">
        <v>26</v>
      </c>
      <c r="B81" s="98" t="s">
        <v>85</v>
      </c>
      <c r="C81" s="91" t="s">
        <v>9</v>
      </c>
      <c r="D81" s="61">
        <v>25</v>
      </c>
      <c r="E81" s="61"/>
      <c r="F81" s="92">
        <v>3.33</v>
      </c>
      <c r="G81" s="92"/>
      <c r="H81" s="93"/>
      <c r="I81" s="94"/>
    </row>
    <row r="82" spans="1:9" x14ac:dyDescent="0.25">
      <c r="A82" s="89" t="s">
        <v>122</v>
      </c>
      <c r="B82" s="98" t="s">
        <v>86</v>
      </c>
      <c r="C82" s="91" t="s">
        <v>9</v>
      </c>
      <c r="D82" s="61">
        <v>25</v>
      </c>
      <c r="E82" s="61"/>
      <c r="F82" s="92">
        <v>3.92</v>
      </c>
      <c r="G82" s="92"/>
      <c r="H82" s="93"/>
      <c r="I82" s="94"/>
    </row>
    <row r="83" spans="1:9" x14ac:dyDescent="0.25">
      <c r="A83" s="89" t="s">
        <v>27</v>
      </c>
      <c r="B83" s="90" t="s">
        <v>87</v>
      </c>
      <c r="C83" s="91" t="s">
        <v>9</v>
      </c>
      <c r="D83" s="61">
        <v>25</v>
      </c>
      <c r="E83" s="61"/>
      <c r="F83" s="92">
        <v>3.81</v>
      </c>
      <c r="G83" s="92"/>
      <c r="H83" s="93"/>
      <c r="I83" s="94"/>
    </row>
    <row r="84" spans="1:9" x14ac:dyDescent="0.25">
      <c r="A84" s="89" t="s">
        <v>257</v>
      </c>
      <c r="B84" s="90" t="s">
        <v>258</v>
      </c>
      <c r="C84" s="91" t="s">
        <v>9</v>
      </c>
      <c r="D84" s="61">
        <v>25</v>
      </c>
      <c r="E84" s="61"/>
      <c r="F84" s="92">
        <v>4.78</v>
      </c>
      <c r="G84" s="92"/>
      <c r="H84" s="93"/>
      <c r="I84" s="94"/>
    </row>
    <row r="85" spans="1:9" x14ac:dyDescent="0.25">
      <c r="A85" s="89" t="s">
        <v>28</v>
      </c>
      <c r="B85" s="90" t="s">
        <v>88</v>
      </c>
      <c r="C85" s="91" t="s">
        <v>9</v>
      </c>
      <c r="D85" s="61">
        <v>25</v>
      </c>
      <c r="E85" s="61"/>
      <c r="F85" s="92">
        <v>4.2699999999999996</v>
      </c>
      <c r="G85" s="92"/>
      <c r="H85" s="93"/>
      <c r="I85" s="94"/>
    </row>
    <row r="86" spans="1:9" x14ac:dyDescent="0.25">
      <c r="A86" s="89" t="s">
        <v>29</v>
      </c>
      <c r="B86" s="90" t="s">
        <v>89</v>
      </c>
      <c r="C86" s="91" t="s">
        <v>9</v>
      </c>
      <c r="D86" s="61">
        <v>25</v>
      </c>
      <c r="E86" s="61"/>
      <c r="F86" s="92">
        <v>3.62</v>
      </c>
      <c r="G86" s="92"/>
      <c r="H86" s="93"/>
      <c r="I86" s="94"/>
    </row>
    <row r="87" spans="1:9" x14ac:dyDescent="0.25">
      <c r="A87" s="89" t="s">
        <v>35</v>
      </c>
      <c r="B87" s="90" t="s">
        <v>35</v>
      </c>
      <c r="C87" s="91" t="s">
        <v>9</v>
      </c>
      <c r="D87" s="61">
        <v>25</v>
      </c>
      <c r="E87" s="71">
        <v>250</v>
      </c>
      <c r="F87" s="92">
        <v>1.7</v>
      </c>
      <c r="G87" s="92"/>
      <c r="H87" s="93"/>
      <c r="I87" s="94"/>
    </row>
    <row r="88" spans="1:9" ht="26.4" x14ac:dyDescent="0.25">
      <c r="A88" s="89" t="s">
        <v>34</v>
      </c>
      <c r="B88" s="96" t="s">
        <v>90</v>
      </c>
      <c r="C88" s="91" t="s">
        <v>9</v>
      </c>
      <c r="D88" s="61">
        <v>25</v>
      </c>
      <c r="E88" s="61"/>
      <c r="F88" s="92">
        <v>1.3</v>
      </c>
      <c r="G88" s="92"/>
      <c r="H88" s="93"/>
      <c r="I88" s="94"/>
    </row>
    <row r="89" spans="1:9" x14ac:dyDescent="0.25">
      <c r="A89" s="89" t="s">
        <v>36</v>
      </c>
      <c r="B89" s="96" t="s">
        <v>91</v>
      </c>
      <c r="C89" s="91" t="s">
        <v>9</v>
      </c>
      <c r="D89" s="61">
        <v>25</v>
      </c>
      <c r="E89" s="71">
        <v>300</v>
      </c>
      <c r="F89" s="92">
        <v>1.98</v>
      </c>
      <c r="G89" s="92"/>
      <c r="H89" s="93"/>
      <c r="I89" s="94"/>
    </row>
    <row r="90" spans="1:9" ht="26.4" x14ac:dyDescent="0.25">
      <c r="A90" s="89" t="s">
        <v>37</v>
      </c>
      <c r="B90" s="96" t="s">
        <v>92</v>
      </c>
      <c r="C90" s="91" t="s">
        <v>9</v>
      </c>
      <c r="D90" s="61">
        <v>25</v>
      </c>
      <c r="E90" s="61"/>
      <c r="F90" s="92">
        <v>6.5</v>
      </c>
      <c r="G90" s="92"/>
      <c r="H90" s="93"/>
      <c r="I90" s="94"/>
    </row>
    <row r="91" spans="1:9" ht="26.4" x14ac:dyDescent="0.25">
      <c r="A91" s="89" t="s">
        <v>123</v>
      </c>
      <c r="B91" s="96" t="s">
        <v>93</v>
      </c>
      <c r="C91" s="91" t="s">
        <v>9</v>
      </c>
      <c r="D91" s="61">
        <v>25</v>
      </c>
      <c r="E91" s="71">
        <v>3000</v>
      </c>
      <c r="F91" s="92">
        <v>1.49</v>
      </c>
      <c r="G91" s="92"/>
      <c r="H91" s="93"/>
      <c r="I91" s="94"/>
    </row>
    <row r="92" spans="1:9" x14ac:dyDescent="0.25">
      <c r="A92" s="89" t="s">
        <v>157</v>
      </c>
      <c r="B92" s="98" t="s">
        <v>81</v>
      </c>
      <c r="C92" s="91" t="s">
        <v>9</v>
      </c>
      <c r="D92" s="61">
        <v>25</v>
      </c>
      <c r="E92" s="61"/>
      <c r="F92" s="92">
        <v>0.56999999999999995</v>
      </c>
      <c r="G92" s="92"/>
      <c r="H92" s="93"/>
      <c r="I92" s="94"/>
    </row>
    <row r="93" spans="1:9" ht="26.4" x14ac:dyDescent="0.25">
      <c r="A93" s="89" t="s">
        <v>38</v>
      </c>
      <c r="B93" s="96" t="s">
        <v>94</v>
      </c>
      <c r="C93" s="91" t="s">
        <v>9</v>
      </c>
      <c r="D93" s="61">
        <v>25</v>
      </c>
      <c r="E93" s="71">
        <v>250</v>
      </c>
      <c r="F93" s="92">
        <v>6.98</v>
      </c>
      <c r="G93" s="92"/>
      <c r="H93" s="93"/>
      <c r="I93" s="94"/>
    </row>
    <row r="94" spans="1:9" ht="26.4" x14ac:dyDescent="0.25">
      <c r="A94" s="89" t="s">
        <v>124</v>
      </c>
      <c r="B94" s="96" t="s">
        <v>95</v>
      </c>
      <c r="C94" s="91" t="s">
        <v>9</v>
      </c>
      <c r="D94" s="61">
        <v>25</v>
      </c>
      <c r="E94" s="61"/>
      <c r="F94" s="92">
        <v>7.14</v>
      </c>
      <c r="G94" s="92"/>
      <c r="H94" s="93"/>
      <c r="I94" s="94"/>
    </row>
    <row r="95" spans="1:9" ht="26.4" x14ac:dyDescent="0.25">
      <c r="A95" s="89" t="s">
        <v>39</v>
      </c>
      <c r="B95" s="96" t="s">
        <v>96</v>
      </c>
      <c r="C95" s="91" t="s">
        <v>9</v>
      </c>
      <c r="D95" s="61">
        <v>25</v>
      </c>
      <c r="E95" s="61"/>
      <c r="F95" s="92">
        <v>7.26</v>
      </c>
      <c r="G95" s="92"/>
      <c r="H95" s="93"/>
      <c r="I95" s="94"/>
    </row>
    <row r="96" spans="1:9" x14ac:dyDescent="0.25">
      <c r="A96" s="89" t="s">
        <v>40</v>
      </c>
      <c r="B96" s="96" t="s">
        <v>97</v>
      </c>
      <c r="C96" s="91" t="s">
        <v>9</v>
      </c>
      <c r="D96" s="61">
        <v>25</v>
      </c>
      <c r="E96" s="61"/>
      <c r="F96" s="92">
        <v>1.25</v>
      </c>
      <c r="G96" s="92"/>
      <c r="H96" s="93"/>
      <c r="I96" s="94"/>
    </row>
    <row r="97" spans="1:9" x14ac:dyDescent="0.25">
      <c r="A97" s="89" t="s">
        <v>41</v>
      </c>
      <c r="B97" s="90" t="s">
        <v>98</v>
      </c>
      <c r="C97" s="91" t="s">
        <v>9</v>
      </c>
      <c r="D97" s="61">
        <v>25</v>
      </c>
      <c r="E97" s="71">
        <v>1200</v>
      </c>
      <c r="F97" s="92">
        <v>1.98</v>
      </c>
      <c r="G97" s="92"/>
      <c r="H97" s="93"/>
      <c r="I97" s="94"/>
    </row>
    <row r="98" spans="1:9" ht="26.4" x14ac:dyDescent="0.25">
      <c r="A98" s="89" t="s">
        <v>42</v>
      </c>
      <c r="B98" s="96" t="s">
        <v>99</v>
      </c>
      <c r="C98" s="91" t="s">
        <v>9</v>
      </c>
      <c r="D98" s="61">
        <v>25</v>
      </c>
      <c r="E98" s="71">
        <v>5000</v>
      </c>
      <c r="F98" s="92">
        <v>1.2</v>
      </c>
      <c r="G98" s="92"/>
      <c r="H98" s="93"/>
      <c r="I98" s="94"/>
    </row>
    <row r="99" spans="1:9" x14ac:dyDescent="0.25">
      <c r="A99" s="89" t="s">
        <v>43</v>
      </c>
      <c r="B99" s="98" t="s">
        <v>100</v>
      </c>
      <c r="C99" s="91" t="s">
        <v>9</v>
      </c>
      <c r="D99" s="61">
        <v>25</v>
      </c>
      <c r="E99" s="71">
        <v>1200</v>
      </c>
      <c r="F99" s="92">
        <v>1</v>
      </c>
      <c r="G99" s="92"/>
      <c r="H99" s="93"/>
      <c r="I99" s="94"/>
    </row>
    <row r="100" spans="1:9" x14ac:dyDescent="0.25">
      <c r="A100" s="86" t="s">
        <v>10</v>
      </c>
      <c r="B100" s="64"/>
      <c r="C100" s="64"/>
      <c r="D100" s="64"/>
      <c r="E100" s="64"/>
      <c r="F100" s="106"/>
      <c r="G100" s="87"/>
      <c r="H100" s="87"/>
      <c r="I100" s="88"/>
    </row>
    <row r="101" spans="1:9" x14ac:dyDescent="0.25">
      <c r="A101" s="89" t="s">
        <v>33</v>
      </c>
      <c r="B101" s="90" t="s">
        <v>101</v>
      </c>
      <c r="C101" s="91" t="s">
        <v>9</v>
      </c>
      <c r="D101" s="61">
        <v>5</v>
      </c>
      <c r="E101" s="71">
        <v>10</v>
      </c>
      <c r="F101" s="92">
        <v>12.5</v>
      </c>
      <c r="G101" s="92"/>
      <c r="H101" s="93"/>
      <c r="I101" s="94"/>
    </row>
    <row r="102" spans="1:9" ht="13.8" thickBot="1" x14ac:dyDescent="0.3">
      <c r="A102" s="117" t="s">
        <v>158</v>
      </c>
      <c r="B102" s="118" t="s">
        <v>105</v>
      </c>
      <c r="C102" s="119" t="s">
        <v>9</v>
      </c>
      <c r="D102" s="61">
        <v>5</v>
      </c>
      <c r="E102" s="61"/>
      <c r="F102" s="120">
        <v>11.59</v>
      </c>
      <c r="G102" s="120"/>
      <c r="H102" s="121"/>
      <c r="I102" s="122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1"/>
  <sheetViews>
    <sheetView zoomScale="90" zoomScaleNormal="90" zoomScaleSheetLayoutView="90" workbookViewId="0">
      <selection activeCell="A12" sqref="A12"/>
    </sheetView>
  </sheetViews>
  <sheetFormatPr defaultRowHeight="13.2" x14ac:dyDescent="0.25"/>
  <cols>
    <col min="1" max="1" width="34.88671875" style="6" customWidth="1"/>
    <col min="2" max="2" width="40.109375" style="6" customWidth="1"/>
    <col min="3" max="3" width="3.6640625" style="14" bestFit="1" customWidth="1"/>
    <col min="4" max="4" width="14.33203125" style="6" customWidth="1"/>
    <col min="5" max="5" width="12.5546875" style="32" customWidth="1"/>
    <col min="6" max="6" width="12.6640625" style="32" customWidth="1"/>
    <col min="7" max="7" width="11.33203125" style="32" customWidth="1"/>
    <col min="8" max="8" width="12.33203125" style="32" customWidth="1"/>
    <col min="9" max="9" width="2" customWidth="1"/>
  </cols>
  <sheetData>
    <row r="1" spans="1:8" ht="37.5" customHeight="1" thickBot="1" x14ac:dyDescent="0.3">
      <c r="A1" s="142" t="s">
        <v>160</v>
      </c>
      <c r="B1" s="143"/>
      <c r="C1" s="143"/>
      <c r="D1" s="143"/>
      <c r="E1" s="143"/>
      <c r="F1" s="143"/>
      <c r="G1" s="143"/>
      <c r="H1" s="144"/>
    </row>
    <row r="2" spans="1:8" ht="77.25" customHeight="1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45"/>
      <c r="E4" s="17">
        <v>57.9</v>
      </c>
      <c r="F4" s="28">
        <f>D4*E4</f>
        <v>0</v>
      </c>
      <c r="G4" s="28">
        <f t="shared" ref="G4:G73" si="0">F4*0.2</f>
        <v>0</v>
      </c>
      <c r="H4" s="29">
        <f t="shared" ref="H4:H73" si="1">SUM(F4:G4)</f>
        <v>0</v>
      </c>
    </row>
    <row r="5" spans="1:8" x14ac:dyDescent="0.25">
      <c r="A5" s="15" t="s">
        <v>127</v>
      </c>
      <c r="B5" s="16" t="s">
        <v>128</v>
      </c>
      <c r="C5" s="11" t="s">
        <v>7</v>
      </c>
      <c r="D5" s="45"/>
      <c r="E5" s="17">
        <v>44.82</v>
      </c>
      <c r="F5" s="28">
        <f t="shared" ref="F5:F73" si="2">D5*E5</f>
        <v>0</v>
      </c>
      <c r="G5" s="28">
        <f t="shared" si="0"/>
        <v>0</v>
      </c>
      <c r="H5" s="29">
        <f t="shared" si="1"/>
        <v>0</v>
      </c>
    </row>
    <row r="6" spans="1:8" x14ac:dyDescent="0.25">
      <c r="A6" s="15" t="s">
        <v>111</v>
      </c>
      <c r="B6" s="4" t="s">
        <v>47</v>
      </c>
      <c r="C6" s="11" t="s">
        <v>9</v>
      </c>
      <c r="D6" s="45">
        <v>20</v>
      </c>
      <c r="E6" s="17">
        <v>13.57</v>
      </c>
      <c r="F6" s="28">
        <f t="shared" si="2"/>
        <v>271.39999999999998</v>
      </c>
      <c r="G6" s="28">
        <f t="shared" si="0"/>
        <v>54.28</v>
      </c>
      <c r="H6" s="29">
        <f t="shared" si="1"/>
        <v>325.67999999999995</v>
      </c>
    </row>
    <row r="7" spans="1:8" x14ac:dyDescent="0.25">
      <c r="A7" s="15" t="s">
        <v>14</v>
      </c>
      <c r="B7" s="4" t="s">
        <v>49</v>
      </c>
      <c r="C7" s="11" t="s">
        <v>9</v>
      </c>
      <c r="D7" s="45"/>
      <c r="E7" s="17">
        <v>165.2</v>
      </c>
      <c r="F7" s="28">
        <f t="shared" si="2"/>
        <v>0</v>
      </c>
      <c r="G7" s="28">
        <f t="shared" si="0"/>
        <v>0</v>
      </c>
      <c r="H7" s="29">
        <f t="shared" si="1"/>
        <v>0</v>
      </c>
    </row>
    <row r="8" spans="1:8" x14ac:dyDescent="0.25">
      <c r="A8" s="15" t="s">
        <v>129</v>
      </c>
      <c r="B8" s="16" t="s">
        <v>130</v>
      </c>
      <c r="C8" s="11" t="s">
        <v>7</v>
      </c>
      <c r="D8" s="45"/>
      <c r="E8" s="17">
        <v>143.97999999999999</v>
      </c>
      <c r="F8" s="28">
        <f t="shared" si="2"/>
        <v>0</v>
      </c>
      <c r="G8" s="28">
        <f t="shared" si="0"/>
        <v>0</v>
      </c>
      <c r="H8" s="29">
        <f t="shared" si="1"/>
        <v>0</v>
      </c>
    </row>
    <row r="9" spans="1:8" x14ac:dyDescent="0.25">
      <c r="A9" s="15" t="s">
        <v>15</v>
      </c>
      <c r="B9" s="4" t="s">
        <v>50</v>
      </c>
      <c r="C9" s="11" t="s">
        <v>9</v>
      </c>
      <c r="D9" s="45">
        <v>3</v>
      </c>
      <c r="E9" s="17">
        <v>287.5</v>
      </c>
      <c r="F9" s="28">
        <f t="shared" si="2"/>
        <v>862.5</v>
      </c>
      <c r="G9" s="28">
        <f t="shared" si="0"/>
        <v>172.5</v>
      </c>
      <c r="H9" s="29">
        <f t="shared" si="1"/>
        <v>1035</v>
      </c>
    </row>
    <row r="10" spans="1:8" x14ac:dyDescent="0.25">
      <c r="A10" s="15" t="s">
        <v>16</v>
      </c>
      <c r="B10" s="18" t="s">
        <v>51</v>
      </c>
      <c r="C10" s="11" t="s">
        <v>9</v>
      </c>
      <c r="D10" s="45"/>
      <c r="E10" s="17">
        <v>113.5</v>
      </c>
      <c r="F10" s="28">
        <f t="shared" si="2"/>
        <v>0</v>
      </c>
      <c r="G10" s="28">
        <f t="shared" si="0"/>
        <v>0</v>
      </c>
      <c r="H10" s="29">
        <f t="shared" si="1"/>
        <v>0</v>
      </c>
    </row>
    <row r="11" spans="1:8" x14ac:dyDescent="0.25">
      <c r="A11" s="19" t="s">
        <v>112</v>
      </c>
      <c r="B11" s="4" t="s">
        <v>52</v>
      </c>
      <c r="C11" s="12" t="s">
        <v>7</v>
      </c>
      <c r="D11" s="45"/>
      <c r="E11" s="17">
        <v>90.89</v>
      </c>
      <c r="F11" s="28">
        <f t="shared" si="2"/>
        <v>0</v>
      </c>
      <c r="G11" s="28">
        <f t="shared" si="0"/>
        <v>0</v>
      </c>
      <c r="H11" s="29">
        <f t="shared" si="1"/>
        <v>0</v>
      </c>
    </row>
    <row r="12" spans="1:8" x14ac:dyDescent="0.25">
      <c r="A12" s="15" t="s">
        <v>113</v>
      </c>
      <c r="B12" s="18" t="s">
        <v>53</v>
      </c>
      <c r="C12" s="11" t="s">
        <v>7</v>
      </c>
      <c r="D12" s="45"/>
      <c r="E12" s="17">
        <v>77.95</v>
      </c>
      <c r="F12" s="28">
        <f t="shared" si="2"/>
        <v>0</v>
      </c>
      <c r="G12" s="28">
        <f t="shared" si="0"/>
        <v>0</v>
      </c>
      <c r="H12" s="29">
        <f t="shared" si="1"/>
        <v>0</v>
      </c>
    </row>
    <row r="13" spans="1:8" x14ac:dyDescent="0.25">
      <c r="A13" s="15" t="s">
        <v>131</v>
      </c>
      <c r="B13" s="16" t="s">
        <v>132</v>
      </c>
      <c r="C13" s="11" t="s">
        <v>7</v>
      </c>
      <c r="D13" s="45">
        <v>1</v>
      </c>
      <c r="E13" s="17">
        <v>153</v>
      </c>
      <c r="F13" s="28">
        <f t="shared" si="2"/>
        <v>153</v>
      </c>
      <c r="G13" s="28">
        <f t="shared" si="0"/>
        <v>30.6</v>
      </c>
      <c r="H13" s="29">
        <f t="shared" si="1"/>
        <v>183.6</v>
      </c>
    </row>
    <row r="14" spans="1:8" x14ac:dyDescent="0.25">
      <c r="A14" s="15" t="s">
        <v>133</v>
      </c>
      <c r="B14" s="16" t="s">
        <v>134</v>
      </c>
      <c r="C14" s="11" t="s">
        <v>7</v>
      </c>
      <c r="D14" s="45"/>
      <c r="E14" s="17">
        <v>127.3</v>
      </c>
      <c r="F14" s="28">
        <f t="shared" si="2"/>
        <v>0</v>
      </c>
      <c r="G14" s="28">
        <f t="shared" si="0"/>
        <v>0</v>
      </c>
      <c r="H14" s="29">
        <f t="shared" si="1"/>
        <v>0</v>
      </c>
    </row>
    <row r="15" spans="1:8" x14ac:dyDescent="0.25">
      <c r="A15" s="2" t="s">
        <v>4</v>
      </c>
      <c r="B15" s="3"/>
      <c r="C15" s="10"/>
      <c r="D15" s="10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45">
        <v>5</v>
      </c>
      <c r="E16" s="17">
        <v>57.5</v>
      </c>
      <c r="F16" s="28">
        <f t="shared" si="2"/>
        <v>287.5</v>
      </c>
      <c r="G16" s="28">
        <f t="shared" si="0"/>
        <v>57.5</v>
      </c>
      <c r="H16" s="29">
        <f t="shared" si="1"/>
        <v>345</v>
      </c>
    </row>
    <row r="17" spans="1:8" x14ac:dyDescent="0.25">
      <c r="A17" s="15" t="s">
        <v>114</v>
      </c>
      <c r="B17" s="18" t="s">
        <v>55</v>
      </c>
      <c r="C17" s="11" t="s">
        <v>7</v>
      </c>
      <c r="D17" s="45"/>
      <c r="E17" s="17">
        <v>63.503</v>
      </c>
      <c r="F17" s="28">
        <f t="shared" si="2"/>
        <v>0</v>
      </c>
      <c r="G17" s="28">
        <f t="shared" si="0"/>
        <v>0</v>
      </c>
      <c r="H17" s="29">
        <f t="shared" si="1"/>
        <v>0</v>
      </c>
    </row>
    <row r="18" spans="1:8" x14ac:dyDescent="0.25">
      <c r="A18" s="15" t="s">
        <v>18</v>
      </c>
      <c r="B18" s="4" t="s">
        <v>56</v>
      </c>
      <c r="C18" s="11" t="s">
        <v>7</v>
      </c>
      <c r="D18" s="45"/>
      <c r="E18" s="17">
        <v>15.9</v>
      </c>
      <c r="F18" s="28">
        <f t="shared" si="2"/>
        <v>0</v>
      </c>
      <c r="G18" s="28">
        <f t="shared" si="0"/>
        <v>0</v>
      </c>
      <c r="H18" s="29">
        <f t="shared" si="1"/>
        <v>0</v>
      </c>
    </row>
    <row r="19" spans="1:8" x14ac:dyDescent="0.25">
      <c r="A19" s="15" t="s">
        <v>19</v>
      </c>
      <c r="B19" s="18" t="s">
        <v>57</v>
      </c>
      <c r="C19" s="11" t="s">
        <v>7</v>
      </c>
      <c r="D19" s="45"/>
      <c r="E19" s="17">
        <v>27.9</v>
      </c>
      <c r="F19" s="28">
        <f t="shared" si="2"/>
        <v>0</v>
      </c>
      <c r="G19" s="28">
        <f t="shared" si="0"/>
        <v>0</v>
      </c>
      <c r="H19" s="29">
        <f t="shared" si="1"/>
        <v>0</v>
      </c>
    </row>
    <row r="20" spans="1:8" ht="26.4" x14ac:dyDescent="0.25">
      <c r="A20" s="15" t="s">
        <v>135</v>
      </c>
      <c r="B20" s="16" t="s">
        <v>136</v>
      </c>
      <c r="C20" s="11" t="s">
        <v>7</v>
      </c>
      <c r="D20" s="45"/>
      <c r="E20" s="17">
        <v>45.5</v>
      </c>
      <c r="F20" s="28">
        <f t="shared" si="2"/>
        <v>0</v>
      </c>
      <c r="G20" s="28">
        <f t="shared" si="0"/>
        <v>0</v>
      </c>
      <c r="H20" s="29">
        <f t="shared" si="1"/>
        <v>0</v>
      </c>
    </row>
    <row r="21" spans="1:8" x14ac:dyDescent="0.25">
      <c r="A21" s="15" t="s">
        <v>20</v>
      </c>
      <c r="B21" s="18" t="s">
        <v>58</v>
      </c>
      <c r="C21" s="11" t="s">
        <v>9</v>
      </c>
      <c r="D21" s="45"/>
      <c r="E21" s="17">
        <v>17.53</v>
      </c>
      <c r="F21" s="28">
        <f t="shared" si="2"/>
        <v>0</v>
      </c>
      <c r="G21" s="28">
        <f t="shared" si="0"/>
        <v>0</v>
      </c>
      <c r="H21" s="29">
        <f t="shared" si="1"/>
        <v>0</v>
      </c>
    </row>
    <row r="22" spans="1:8" x14ac:dyDescent="0.25">
      <c r="A22" s="15" t="s">
        <v>137</v>
      </c>
      <c r="B22" s="16" t="s">
        <v>138</v>
      </c>
      <c r="C22" s="11" t="s">
        <v>9</v>
      </c>
      <c r="D22" s="45">
        <v>40</v>
      </c>
      <c r="E22" s="17">
        <v>3.52</v>
      </c>
      <c r="F22" s="28">
        <f t="shared" si="2"/>
        <v>140.80000000000001</v>
      </c>
      <c r="G22" s="28">
        <f t="shared" si="0"/>
        <v>28.160000000000004</v>
      </c>
      <c r="H22" s="29">
        <f t="shared" si="1"/>
        <v>168.96</v>
      </c>
    </row>
    <row r="23" spans="1:8" x14ac:dyDescent="0.25">
      <c r="A23" s="15" t="s">
        <v>21</v>
      </c>
      <c r="B23" s="18" t="s">
        <v>59</v>
      </c>
      <c r="C23" s="11" t="s">
        <v>7</v>
      </c>
      <c r="D23" s="45"/>
      <c r="E23" s="17">
        <v>62.7</v>
      </c>
      <c r="F23" s="28">
        <f t="shared" si="2"/>
        <v>0</v>
      </c>
      <c r="G23" s="28">
        <f t="shared" si="0"/>
        <v>0</v>
      </c>
      <c r="H23" s="29">
        <f t="shared" si="1"/>
        <v>0</v>
      </c>
    </row>
    <row r="24" spans="1:8" x14ac:dyDescent="0.25">
      <c r="A24" s="15" t="s">
        <v>12</v>
      </c>
      <c r="B24" s="4" t="s">
        <v>60</v>
      </c>
      <c r="C24" s="11" t="s">
        <v>7</v>
      </c>
      <c r="D24" s="45">
        <v>5</v>
      </c>
      <c r="E24" s="17">
        <v>100.3</v>
      </c>
      <c r="F24" s="28">
        <f t="shared" si="2"/>
        <v>501.5</v>
      </c>
      <c r="G24" s="28">
        <f t="shared" si="0"/>
        <v>100.30000000000001</v>
      </c>
      <c r="H24" s="29">
        <f t="shared" si="1"/>
        <v>601.79999999999995</v>
      </c>
    </row>
    <row r="25" spans="1:8" x14ac:dyDescent="0.25">
      <c r="A25" s="15" t="s">
        <v>22</v>
      </c>
      <c r="B25" s="4" t="s">
        <v>61</v>
      </c>
      <c r="C25" s="11" t="s">
        <v>7</v>
      </c>
      <c r="D25" s="45"/>
      <c r="E25" s="17">
        <v>87.5</v>
      </c>
      <c r="F25" s="28">
        <f t="shared" si="2"/>
        <v>0</v>
      </c>
      <c r="G25" s="28">
        <f t="shared" si="0"/>
        <v>0</v>
      </c>
      <c r="H25" s="29">
        <f t="shared" si="1"/>
        <v>0</v>
      </c>
    </row>
    <row r="26" spans="1:8" ht="26.4" x14ac:dyDescent="0.25">
      <c r="A26" s="15" t="s">
        <v>63</v>
      </c>
      <c r="B26" s="4" t="s">
        <v>62</v>
      </c>
      <c r="C26" s="11" t="s">
        <v>7</v>
      </c>
      <c r="D26" s="45"/>
      <c r="E26" s="17">
        <v>157</v>
      </c>
      <c r="F26" s="28">
        <f t="shared" si="2"/>
        <v>0</v>
      </c>
      <c r="G26" s="28">
        <f t="shared" si="0"/>
        <v>0</v>
      </c>
      <c r="H26" s="29">
        <f t="shared" si="1"/>
        <v>0</v>
      </c>
    </row>
    <row r="27" spans="1:8" x14ac:dyDescent="0.25">
      <c r="A27" s="15" t="s">
        <v>15</v>
      </c>
      <c r="B27" s="16" t="s">
        <v>139</v>
      </c>
      <c r="C27" s="11" t="s">
        <v>9</v>
      </c>
      <c r="D27" s="45">
        <v>5</v>
      </c>
      <c r="E27" s="17">
        <v>283.36</v>
      </c>
      <c r="F27" s="28">
        <f t="shared" si="2"/>
        <v>1416.8000000000002</v>
      </c>
      <c r="G27" s="28">
        <f t="shared" si="0"/>
        <v>283.36000000000007</v>
      </c>
      <c r="H27" s="29">
        <f t="shared" si="1"/>
        <v>1700.1600000000003</v>
      </c>
    </row>
    <row r="28" spans="1:8" x14ac:dyDescent="0.25">
      <c r="A28" s="15" t="s">
        <v>140</v>
      </c>
      <c r="B28" s="16" t="s">
        <v>141</v>
      </c>
      <c r="C28" s="11" t="s">
        <v>9</v>
      </c>
      <c r="D28" s="45"/>
      <c r="E28" s="17">
        <v>121.5</v>
      </c>
      <c r="F28" s="28">
        <f t="shared" si="2"/>
        <v>0</v>
      </c>
      <c r="G28" s="28">
        <f t="shared" si="0"/>
        <v>0</v>
      </c>
      <c r="H28" s="29">
        <f t="shared" si="1"/>
        <v>0</v>
      </c>
    </row>
    <row r="29" spans="1:8" x14ac:dyDescent="0.25">
      <c r="A29" s="35"/>
      <c r="B29" s="36"/>
      <c r="C29" s="37"/>
      <c r="D29" s="46"/>
      <c r="E29" s="38"/>
      <c r="F29" s="39"/>
      <c r="G29" s="39"/>
      <c r="H29" s="40"/>
    </row>
    <row r="30" spans="1:8" x14ac:dyDescent="0.25">
      <c r="A30" s="35"/>
      <c r="B30" s="36"/>
      <c r="C30" s="37"/>
      <c r="D30" s="46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10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45"/>
      <c r="E32" s="17">
        <v>60.05</v>
      </c>
      <c r="F32" s="28">
        <f t="shared" si="2"/>
        <v>0</v>
      </c>
      <c r="G32" s="28">
        <f t="shared" si="0"/>
        <v>0</v>
      </c>
      <c r="H32" s="29">
        <f t="shared" si="1"/>
        <v>0</v>
      </c>
    </row>
    <row r="33" spans="1:8" x14ac:dyDescent="0.25">
      <c r="A33" s="15" t="s">
        <v>142</v>
      </c>
      <c r="B33" s="4" t="s">
        <v>65</v>
      </c>
      <c r="C33" s="11" t="s">
        <v>7</v>
      </c>
      <c r="D33" s="45">
        <v>20</v>
      </c>
      <c r="E33" s="17">
        <v>123.7</v>
      </c>
      <c r="F33" s="28">
        <f t="shared" si="2"/>
        <v>2474</v>
      </c>
      <c r="G33" s="28">
        <f t="shared" si="0"/>
        <v>494.8</v>
      </c>
      <c r="H33" s="29">
        <f t="shared" si="1"/>
        <v>2968.8</v>
      </c>
    </row>
    <row r="34" spans="1:8" x14ac:dyDescent="0.25">
      <c r="A34" s="15" t="s">
        <v>115</v>
      </c>
      <c r="B34" s="4" t="s">
        <v>66</v>
      </c>
      <c r="C34" s="11" t="s">
        <v>7</v>
      </c>
      <c r="D34" s="45"/>
      <c r="E34" s="17">
        <v>32.5</v>
      </c>
      <c r="F34" s="28">
        <f t="shared" si="2"/>
        <v>0</v>
      </c>
      <c r="G34" s="28">
        <f t="shared" si="0"/>
        <v>0</v>
      </c>
      <c r="H34" s="29">
        <f t="shared" si="1"/>
        <v>0</v>
      </c>
    </row>
    <row r="35" spans="1:8" ht="26.4" x14ac:dyDescent="0.25">
      <c r="A35" s="15" t="s">
        <v>143</v>
      </c>
      <c r="B35" s="16" t="s">
        <v>144</v>
      </c>
      <c r="C35" s="11" t="s">
        <v>9</v>
      </c>
      <c r="D35" s="45"/>
      <c r="E35" s="17">
        <v>296.10000000000002</v>
      </c>
      <c r="F35" s="28">
        <f t="shared" si="2"/>
        <v>0</v>
      </c>
      <c r="G35" s="28">
        <f t="shared" si="0"/>
        <v>0</v>
      </c>
      <c r="H35" s="29">
        <f t="shared" si="1"/>
        <v>0</v>
      </c>
    </row>
    <row r="36" spans="1:8" x14ac:dyDescent="0.25">
      <c r="A36" s="20" t="s">
        <v>116</v>
      </c>
      <c r="B36" s="4" t="s">
        <v>102</v>
      </c>
      <c r="C36" s="11" t="s">
        <v>7</v>
      </c>
      <c r="D36" s="45">
        <v>100</v>
      </c>
      <c r="E36" s="17">
        <v>11.9</v>
      </c>
      <c r="F36" s="28">
        <f t="shared" si="2"/>
        <v>1190</v>
      </c>
      <c r="G36" s="28">
        <f t="shared" si="0"/>
        <v>238</v>
      </c>
      <c r="H36" s="29">
        <f t="shared" si="1"/>
        <v>1428</v>
      </c>
    </row>
    <row r="37" spans="1:8" ht="26.4" x14ac:dyDescent="0.25">
      <c r="A37" s="15" t="s">
        <v>2</v>
      </c>
      <c r="B37" s="4" t="s">
        <v>67</v>
      </c>
      <c r="C37" s="11" t="s">
        <v>7</v>
      </c>
      <c r="D37" s="45">
        <v>100</v>
      </c>
      <c r="E37" s="17">
        <v>12.5</v>
      </c>
      <c r="F37" s="28">
        <f t="shared" si="2"/>
        <v>1250</v>
      </c>
      <c r="G37" s="28">
        <f t="shared" si="0"/>
        <v>250</v>
      </c>
      <c r="H37" s="29">
        <f t="shared" si="1"/>
        <v>1500</v>
      </c>
    </row>
    <row r="38" spans="1:8" x14ac:dyDescent="0.25">
      <c r="A38" s="15" t="s">
        <v>117</v>
      </c>
      <c r="B38" s="18" t="s">
        <v>68</v>
      </c>
      <c r="C38" s="11" t="s">
        <v>9</v>
      </c>
      <c r="D38" s="45"/>
      <c r="E38" s="17">
        <v>17.57</v>
      </c>
      <c r="F38" s="28">
        <f t="shared" si="2"/>
        <v>0</v>
      </c>
      <c r="G38" s="28">
        <f t="shared" si="0"/>
        <v>0</v>
      </c>
      <c r="H38" s="29">
        <f t="shared" si="1"/>
        <v>0</v>
      </c>
    </row>
    <row r="39" spans="1:8" x14ac:dyDescent="0.25">
      <c r="A39" s="15" t="s">
        <v>30</v>
      </c>
      <c r="B39" s="4" t="s">
        <v>69</v>
      </c>
      <c r="C39" s="11" t="s">
        <v>7</v>
      </c>
      <c r="D39" s="45"/>
      <c r="E39" s="17">
        <v>37.86</v>
      </c>
      <c r="F39" s="28">
        <f t="shared" si="2"/>
        <v>0</v>
      </c>
      <c r="G39" s="28">
        <f t="shared" si="0"/>
        <v>0</v>
      </c>
      <c r="H39" s="29">
        <f t="shared" si="1"/>
        <v>0</v>
      </c>
    </row>
    <row r="40" spans="1:8" x14ac:dyDescent="0.25">
      <c r="A40" s="15" t="s">
        <v>118</v>
      </c>
      <c r="B40" s="4" t="s">
        <v>70</v>
      </c>
      <c r="C40" s="11" t="s">
        <v>7</v>
      </c>
      <c r="D40" s="45">
        <v>100</v>
      </c>
      <c r="E40" s="17">
        <v>8.5</v>
      </c>
      <c r="F40" s="28">
        <f t="shared" si="2"/>
        <v>850</v>
      </c>
      <c r="G40" s="28">
        <f t="shared" si="0"/>
        <v>170</v>
      </c>
      <c r="H40" s="29">
        <f t="shared" si="1"/>
        <v>1020</v>
      </c>
    </row>
    <row r="41" spans="1:8" x14ac:dyDescent="0.25">
      <c r="A41" s="15" t="s">
        <v>31</v>
      </c>
      <c r="B41" s="4" t="s">
        <v>71</v>
      </c>
      <c r="C41" s="11" t="s">
        <v>7</v>
      </c>
      <c r="D41" s="45"/>
      <c r="E41" s="17">
        <v>219.85</v>
      </c>
      <c r="F41" s="28">
        <f t="shared" si="2"/>
        <v>0</v>
      </c>
      <c r="G41" s="28">
        <f t="shared" si="0"/>
        <v>0</v>
      </c>
      <c r="H41" s="29">
        <f t="shared" si="1"/>
        <v>0</v>
      </c>
    </row>
    <row r="42" spans="1:8" x14ac:dyDescent="0.25">
      <c r="A42" s="15" t="s">
        <v>145</v>
      </c>
      <c r="B42" s="18" t="s">
        <v>72</v>
      </c>
      <c r="C42" s="11" t="s">
        <v>7</v>
      </c>
      <c r="D42" s="45"/>
      <c r="E42" s="17">
        <v>95.2</v>
      </c>
      <c r="F42" s="28">
        <f t="shared" si="2"/>
        <v>0</v>
      </c>
      <c r="G42" s="28">
        <f t="shared" si="0"/>
        <v>0</v>
      </c>
      <c r="H42" s="29">
        <f t="shared" si="1"/>
        <v>0</v>
      </c>
    </row>
    <row r="43" spans="1:8" x14ac:dyDescent="0.25">
      <c r="A43" s="49" t="s">
        <v>161</v>
      </c>
      <c r="B43" s="18"/>
      <c r="C43" s="11" t="s">
        <v>7</v>
      </c>
      <c r="D43" s="47">
        <v>5</v>
      </c>
      <c r="E43" s="17"/>
      <c r="F43" s="28"/>
      <c r="G43" s="28"/>
      <c r="H43" s="29"/>
    </row>
    <row r="44" spans="1:8" x14ac:dyDescent="0.25">
      <c r="A44" s="15" t="s">
        <v>146</v>
      </c>
      <c r="B44" s="16" t="s">
        <v>147</v>
      </c>
      <c r="C44" s="11" t="s">
        <v>7</v>
      </c>
      <c r="D44" s="45"/>
      <c r="E44" s="17">
        <v>64.88</v>
      </c>
      <c r="F44" s="28">
        <f t="shared" si="2"/>
        <v>0</v>
      </c>
      <c r="G44" s="28">
        <f t="shared" si="0"/>
        <v>0</v>
      </c>
      <c r="H44" s="29">
        <f t="shared" si="1"/>
        <v>0</v>
      </c>
    </row>
    <row r="45" spans="1:8" x14ac:dyDescent="0.25">
      <c r="A45" s="15" t="s">
        <v>32</v>
      </c>
      <c r="B45" s="4" t="s">
        <v>73</v>
      </c>
      <c r="C45" s="11" t="s">
        <v>9</v>
      </c>
      <c r="D45" s="45">
        <v>1</v>
      </c>
      <c r="E45" s="17">
        <v>1221</v>
      </c>
      <c r="F45" s="28">
        <f t="shared" si="2"/>
        <v>1221</v>
      </c>
      <c r="G45" s="28">
        <f t="shared" si="0"/>
        <v>244.20000000000002</v>
      </c>
      <c r="H45" s="29">
        <f t="shared" si="1"/>
        <v>1465.2</v>
      </c>
    </row>
    <row r="46" spans="1:8" x14ac:dyDescent="0.25">
      <c r="A46" s="2" t="s">
        <v>3</v>
      </c>
      <c r="B46" s="3"/>
      <c r="C46" s="10"/>
      <c r="D46" s="10"/>
      <c r="E46" s="3"/>
      <c r="F46" s="26"/>
      <c r="G46" s="26"/>
      <c r="H46" s="27"/>
    </row>
    <row r="47" spans="1:8" x14ac:dyDescent="0.25">
      <c r="A47" s="15" t="s">
        <v>11</v>
      </c>
      <c r="B47" s="4" t="s">
        <v>11</v>
      </c>
      <c r="C47" s="11" t="s">
        <v>8</v>
      </c>
      <c r="D47" s="45"/>
      <c r="E47" s="17">
        <v>0.23</v>
      </c>
      <c r="F47" s="28">
        <f t="shared" si="2"/>
        <v>0</v>
      </c>
      <c r="G47" s="28">
        <f t="shared" si="0"/>
        <v>0</v>
      </c>
      <c r="H47" s="29">
        <f t="shared" si="1"/>
        <v>0</v>
      </c>
    </row>
    <row r="48" spans="1:8" x14ac:dyDescent="0.25">
      <c r="A48" s="2" t="s">
        <v>148</v>
      </c>
      <c r="B48" s="3"/>
      <c r="C48" s="10"/>
      <c r="D48" s="10"/>
      <c r="E48" s="3"/>
      <c r="F48" s="26"/>
      <c r="G48" s="26"/>
      <c r="H48" s="27"/>
    </row>
    <row r="49" spans="1:8" x14ac:dyDescent="0.25">
      <c r="A49" s="15" t="s">
        <v>5</v>
      </c>
      <c r="B49" s="4" t="s">
        <v>74</v>
      </c>
      <c r="C49" s="11" t="s">
        <v>9</v>
      </c>
      <c r="D49" s="45">
        <v>50</v>
      </c>
      <c r="E49" s="17">
        <v>22.5</v>
      </c>
      <c r="F49" s="28">
        <f t="shared" si="2"/>
        <v>1125</v>
      </c>
      <c r="G49" s="28">
        <f t="shared" si="0"/>
        <v>225</v>
      </c>
      <c r="H49" s="29">
        <f t="shared" si="1"/>
        <v>1350</v>
      </c>
    </row>
    <row r="50" spans="1:8" ht="26.4" x14ac:dyDescent="0.25">
      <c r="A50" s="21" t="s">
        <v>149</v>
      </c>
      <c r="B50" s="16" t="s">
        <v>150</v>
      </c>
      <c r="C50" s="11" t="s">
        <v>9</v>
      </c>
      <c r="D50" s="45"/>
      <c r="E50" s="17">
        <v>14.77</v>
      </c>
      <c r="F50" s="28">
        <f t="shared" si="2"/>
        <v>0</v>
      </c>
      <c r="G50" s="28">
        <f t="shared" si="0"/>
        <v>0</v>
      </c>
      <c r="H50" s="29">
        <f t="shared" si="1"/>
        <v>0</v>
      </c>
    </row>
    <row r="51" spans="1:8" x14ac:dyDescent="0.25">
      <c r="A51" s="15" t="s">
        <v>151</v>
      </c>
      <c r="B51" s="4" t="s">
        <v>152</v>
      </c>
      <c r="C51" s="11" t="s">
        <v>7</v>
      </c>
      <c r="D51" s="45"/>
      <c r="E51" s="17">
        <v>45.3</v>
      </c>
      <c r="F51" s="28">
        <f t="shared" si="2"/>
        <v>0</v>
      </c>
      <c r="G51" s="28">
        <f t="shared" si="0"/>
        <v>0</v>
      </c>
      <c r="H51" s="29">
        <f t="shared" si="1"/>
        <v>0</v>
      </c>
    </row>
    <row r="52" spans="1:8" x14ac:dyDescent="0.25">
      <c r="A52" s="15" t="s">
        <v>153</v>
      </c>
      <c r="B52" s="4"/>
      <c r="C52" s="11" t="s">
        <v>7</v>
      </c>
      <c r="D52" s="45"/>
      <c r="E52" s="17">
        <v>43.2</v>
      </c>
      <c r="F52" s="28">
        <f t="shared" si="2"/>
        <v>0</v>
      </c>
      <c r="G52" s="28">
        <f t="shared" si="0"/>
        <v>0</v>
      </c>
      <c r="H52" s="29">
        <f t="shared" si="1"/>
        <v>0</v>
      </c>
    </row>
    <row r="53" spans="1:8" x14ac:dyDescent="0.25">
      <c r="A53" s="15" t="s">
        <v>23</v>
      </c>
      <c r="B53" s="4" t="s">
        <v>75</v>
      </c>
      <c r="C53" s="11" t="s">
        <v>7</v>
      </c>
      <c r="D53" s="45"/>
      <c r="E53" s="17">
        <v>53.7</v>
      </c>
      <c r="F53" s="28">
        <f t="shared" si="2"/>
        <v>0</v>
      </c>
      <c r="G53" s="28">
        <f t="shared" si="0"/>
        <v>0</v>
      </c>
      <c r="H53" s="29">
        <f t="shared" si="1"/>
        <v>0</v>
      </c>
    </row>
    <row r="54" spans="1:8" x14ac:dyDescent="0.25">
      <c r="A54" s="15" t="s">
        <v>154</v>
      </c>
      <c r="B54" s="16" t="s">
        <v>155</v>
      </c>
      <c r="C54" s="11" t="s">
        <v>7</v>
      </c>
      <c r="D54" s="45">
        <v>10</v>
      </c>
      <c r="E54" s="17">
        <v>10.7</v>
      </c>
      <c r="F54" s="28">
        <f t="shared" si="2"/>
        <v>107</v>
      </c>
      <c r="G54" s="28">
        <f t="shared" si="0"/>
        <v>21.400000000000002</v>
      </c>
      <c r="H54" s="29">
        <f t="shared" si="1"/>
        <v>128.4</v>
      </c>
    </row>
    <row r="55" spans="1:8" ht="39.6" x14ac:dyDescent="0.25">
      <c r="A55" s="15" t="s">
        <v>24</v>
      </c>
      <c r="B55" s="4" t="s">
        <v>76</v>
      </c>
      <c r="C55" s="11" t="s">
        <v>7</v>
      </c>
      <c r="D55" s="45"/>
      <c r="E55" s="17">
        <v>60.5</v>
      </c>
      <c r="F55" s="28">
        <f t="shared" si="2"/>
        <v>0</v>
      </c>
      <c r="G55" s="28">
        <f t="shared" si="0"/>
        <v>0</v>
      </c>
      <c r="H55" s="29">
        <f t="shared" si="1"/>
        <v>0</v>
      </c>
    </row>
    <row r="56" spans="1:8" ht="39.6" x14ac:dyDescent="0.25">
      <c r="A56" s="15" t="s">
        <v>44</v>
      </c>
      <c r="B56" s="4" t="s">
        <v>77</v>
      </c>
      <c r="C56" s="11" t="s">
        <v>9</v>
      </c>
      <c r="D56" s="45"/>
      <c r="E56" s="17">
        <v>17.5</v>
      </c>
      <c r="F56" s="28">
        <f t="shared" si="2"/>
        <v>0</v>
      </c>
      <c r="G56" s="28">
        <f t="shared" si="0"/>
        <v>0</v>
      </c>
      <c r="H56" s="29">
        <f t="shared" si="1"/>
        <v>0</v>
      </c>
    </row>
    <row r="57" spans="1:8" ht="26.4" x14ac:dyDescent="0.25">
      <c r="A57" s="15" t="s">
        <v>45</v>
      </c>
      <c r="B57" s="18" t="s">
        <v>78</v>
      </c>
      <c r="C57" s="11" t="s">
        <v>7</v>
      </c>
      <c r="D57" s="45">
        <v>40</v>
      </c>
      <c r="E57" s="17">
        <v>29.9</v>
      </c>
      <c r="F57" s="28">
        <f t="shared" si="2"/>
        <v>1196</v>
      </c>
      <c r="G57" s="28">
        <f t="shared" si="0"/>
        <v>239.20000000000002</v>
      </c>
      <c r="H57" s="29">
        <f t="shared" si="1"/>
        <v>1435.2</v>
      </c>
    </row>
    <row r="58" spans="1:8" x14ac:dyDescent="0.25">
      <c r="A58" s="15" t="s">
        <v>119</v>
      </c>
      <c r="B58" s="18" t="s">
        <v>79</v>
      </c>
      <c r="C58" s="11" t="s">
        <v>7</v>
      </c>
      <c r="D58" s="45"/>
      <c r="E58" s="17">
        <v>45.1</v>
      </c>
      <c r="F58" s="28">
        <f t="shared" si="2"/>
        <v>0</v>
      </c>
      <c r="G58" s="28">
        <f t="shared" si="0"/>
        <v>0</v>
      </c>
      <c r="H58" s="29">
        <f t="shared" si="1"/>
        <v>0</v>
      </c>
    </row>
    <row r="59" spans="1:8" x14ac:dyDescent="0.25">
      <c r="A59" s="15" t="s">
        <v>46</v>
      </c>
      <c r="B59" s="4" t="s">
        <v>80</v>
      </c>
      <c r="C59" s="11" t="s">
        <v>7</v>
      </c>
      <c r="D59" s="45"/>
      <c r="E59" s="17">
        <v>35.299999999999997</v>
      </c>
      <c r="F59" s="28">
        <f t="shared" si="2"/>
        <v>0</v>
      </c>
      <c r="G59" s="28">
        <f t="shared" si="0"/>
        <v>0</v>
      </c>
      <c r="H59" s="29">
        <f t="shared" si="1"/>
        <v>0</v>
      </c>
    </row>
    <row r="60" spans="1:8" x14ac:dyDescent="0.25">
      <c r="A60" s="35"/>
      <c r="B60" s="41"/>
      <c r="C60" s="37"/>
      <c r="D60" s="46"/>
      <c r="E60" s="38"/>
      <c r="F60" s="39"/>
      <c r="G60" s="39"/>
      <c r="H60" s="40"/>
    </row>
    <row r="61" spans="1:8" x14ac:dyDescent="0.25">
      <c r="A61" s="35"/>
      <c r="B61" s="41"/>
      <c r="C61" s="37"/>
      <c r="D61" s="46"/>
      <c r="E61" s="38"/>
      <c r="F61" s="39"/>
      <c r="G61" s="39"/>
      <c r="H61" s="40"/>
    </row>
    <row r="62" spans="1:8" x14ac:dyDescent="0.25">
      <c r="A62" s="35"/>
      <c r="B62" s="41"/>
      <c r="C62" s="37"/>
      <c r="D62" s="46"/>
      <c r="E62" s="38"/>
      <c r="F62" s="39"/>
      <c r="G62" s="39"/>
      <c r="H62" s="40"/>
    </row>
    <row r="63" spans="1:8" x14ac:dyDescent="0.25">
      <c r="A63" s="2" t="s">
        <v>156</v>
      </c>
      <c r="B63" s="3"/>
      <c r="C63" s="10"/>
      <c r="D63" s="10"/>
      <c r="E63" s="3"/>
      <c r="F63" s="26"/>
      <c r="G63" s="26"/>
      <c r="H63" s="27"/>
    </row>
    <row r="64" spans="1:8" ht="39.6" x14ac:dyDescent="0.25">
      <c r="A64" s="15" t="s">
        <v>25</v>
      </c>
      <c r="B64" s="4" t="s">
        <v>82</v>
      </c>
      <c r="C64" s="11" t="s">
        <v>7</v>
      </c>
      <c r="D64" s="45">
        <v>100</v>
      </c>
      <c r="E64" s="17">
        <v>4.7699999999999996</v>
      </c>
      <c r="F64" s="28">
        <f t="shared" si="2"/>
        <v>476.99999999999994</v>
      </c>
      <c r="G64" s="28">
        <f t="shared" si="0"/>
        <v>95.399999999999991</v>
      </c>
      <c r="H64" s="29">
        <f t="shared" si="1"/>
        <v>572.4</v>
      </c>
    </row>
    <row r="65" spans="1:8" ht="26.4" x14ac:dyDescent="0.25">
      <c r="A65" s="15" t="s">
        <v>120</v>
      </c>
      <c r="B65" s="18" t="s">
        <v>83</v>
      </c>
      <c r="C65" s="11" t="s">
        <v>9</v>
      </c>
      <c r="D65" s="45">
        <v>100</v>
      </c>
      <c r="E65" s="17">
        <v>3.17</v>
      </c>
      <c r="F65" s="28">
        <f t="shared" si="2"/>
        <v>317</v>
      </c>
      <c r="G65" s="28">
        <f t="shared" si="0"/>
        <v>63.400000000000006</v>
      </c>
      <c r="H65" s="29">
        <f t="shared" si="1"/>
        <v>380.4</v>
      </c>
    </row>
    <row r="66" spans="1:8" x14ac:dyDescent="0.25">
      <c r="A66" s="15" t="s">
        <v>121</v>
      </c>
      <c r="B66" s="18" t="s">
        <v>84</v>
      </c>
      <c r="C66" s="11" t="s">
        <v>9</v>
      </c>
      <c r="D66" s="45">
        <v>100</v>
      </c>
      <c r="E66" s="17">
        <v>2.34</v>
      </c>
      <c r="F66" s="28">
        <f t="shared" si="2"/>
        <v>234</v>
      </c>
      <c r="G66" s="28">
        <f t="shared" si="0"/>
        <v>46.800000000000004</v>
      </c>
      <c r="H66" s="29">
        <f t="shared" si="1"/>
        <v>280.8</v>
      </c>
    </row>
    <row r="67" spans="1:8" x14ac:dyDescent="0.25">
      <c r="A67" s="15" t="s">
        <v>26</v>
      </c>
      <c r="B67" s="18" t="s">
        <v>85</v>
      </c>
      <c r="C67" s="11" t="s">
        <v>9</v>
      </c>
      <c r="D67" s="45"/>
      <c r="E67" s="17">
        <v>2.97</v>
      </c>
      <c r="F67" s="28">
        <f t="shared" si="2"/>
        <v>0</v>
      </c>
      <c r="G67" s="28">
        <f t="shared" si="0"/>
        <v>0</v>
      </c>
      <c r="H67" s="29">
        <f t="shared" si="1"/>
        <v>0</v>
      </c>
    </row>
    <row r="68" spans="1:8" x14ac:dyDescent="0.25">
      <c r="A68" s="15" t="s">
        <v>122</v>
      </c>
      <c r="B68" s="18" t="s">
        <v>86</v>
      </c>
      <c r="C68" s="11" t="s">
        <v>9</v>
      </c>
      <c r="D68" s="45"/>
      <c r="E68" s="17">
        <v>3.44</v>
      </c>
      <c r="F68" s="28">
        <f t="shared" si="2"/>
        <v>0</v>
      </c>
      <c r="G68" s="28">
        <f t="shared" si="0"/>
        <v>0</v>
      </c>
      <c r="H68" s="29">
        <f t="shared" si="1"/>
        <v>0</v>
      </c>
    </row>
    <row r="69" spans="1:8" ht="26.4" x14ac:dyDescent="0.25">
      <c r="A69" s="15" t="s">
        <v>27</v>
      </c>
      <c r="B69" s="4" t="s">
        <v>87</v>
      </c>
      <c r="C69" s="11" t="s">
        <v>9</v>
      </c>
      <c r="D69" s="45"/>
      <c r="E69" s="17">
        <v>3.08</v>
      </c>
      <c r="F69" s="28">
        <f t="shared" si="2"/>
        <v>0</v>
      </c>
      <c r="G69" s="28">
        <f t="shared" si="0"/>
        <v>0</v>
      </c>
      <c r="H69" s="29">
        <f t="shared" si="1"/>
        <v>0</v>
      </c>
    </row>
    <row r="70" spans="1:8" ht="26.4" x14ac:dyDescent="0.25">
      <c r="A70" s="15" t="s">
        <v>28</v>
      </c>
      <c r="B70" s="4" t="s">
        <v>88</v>
      </c>
      <c r="C70" s="11" t="s">
        <v>9</v>
      </c>
      <c r="D70" s="45"/>
      <c r="E70" s="17">
        <v>3.31</v>
      </c>
      <c r="F70" s="28">
        <f t="shared" si="2"/>
        <v>0</v>
      </c>
      <c r="G70" s="28">
        <f t="shared" si="0"/>
        <v>0</v>
      </c>
      <c r="H70" s="29">
        <f t="shared" si="1"/>
        <v>0</v>
      </c>
    </row>
    <row r="71" spans="1:8" ht="26.4" x14ac:dyDescent="0.25">
      <c r="A71" s="15" t="s">
        <v>29</v>
      </c>
      <c r="B71" s="4" t="s">
        <v>89</v>
      </c>
      <c r="C71" s="11" t="s">
        <v>9</v>
      </c>
      <c r="D71" s="45"/>
      <c r="E71" s="17">
        <v>2.79</v>
      </c>
      <c r="F71" s="28">
        <f t="shared" si="2"/>
        <v>0</v>
      </c>
      <c r="G71" s="28">
        <f t="shared" si="0"/>
        <v>0</v>
      </c>
      <c r="H71" s="29">
        <f t="shared" si="1"/>
        <v>0</v>
      </c>
    </row>
    <row r="72" spans="1:8" x14ac:dyDescent="0.25">
      <c r="A72" s="15" t="s">
        <v>35</v>
      </c>
      <c r="B72" s="4" t="s">
        <v>35</v>
      </c>
      <c r="C72" s="11" t="s">
        <v>9</v>
      </c>
      <c r="D72" s="45"/>
      <c r="E72" s="17">
        <v>1.25</v>
      </c>
      <c r="F72" s="28">
        <f t="shared" si="2"/>
        <v>0</v>
      </c>
      <c r="G72" s="28">
        <f t="shared" si="0"/>
        <v>0</v>
      </c>
      <c r="H72" s="29">
        <f t="shared" si="1"/>
        <v>0</v>
      </c>
    </row>
    <row r="73" spans="1:8" ht="26.4" x14ac:dyDescent="0.25">
      <c r="A73" s="15" t="s">
        <v>34</v>
      </c>
      <c r="B73" s="4" t="s">
        <v>90</v>
      </c>
      <c r="C73" s="11" t="s">
        <v>9</v>
      </c>
      <c r="D73" s="45"/>
      <c r="E73" s="17">
        <v>0.9</v>
      </c>
      <c r="F73" s="28">
        <f t="shared" si="2"/>
        <v>0</v>
      </c>
      <c r="G73" s="28">
        <f t="shared" si="0"/>
        <v>0</v>
      </c>
      <c r="H73" s="29">
        <f t="shared" si="1"/>
        <v>0</v>
      </c>
    </row>
    <row r="74" spans="1:8" x14ac:dyDescent="0.25">
      <c r="A74" s="15" t="s">
        <v>36</v>
      </c>
      <c r="B74" s="4" t="s">
        <v>91</v>
      </c>
      <c r="C74" s="11" t="s">
        <v>9</v>
      </c>
      <c r="D74" s="45"/>
      <c r="E74" s="17">
        <v>1</v>
      </c>
      <c r="F74" s="28">
        <f t="shared" ref="F74:F88" si="3">D74*E74</f>
        <v>0</v>
      </c>
      <c r="G74" s="28">
        <f t="shared" ref="G74:G88" si="4">F74*0.2</f>
        <v>0</v>
      </c>
      <c r="H74" s="29">
        <f t="shared" ref="H74:H88" si="5">SUM(F74:G74)</f>
        <v>0</v>
      </c>
    </row>
    <row r="75" spans="1:8" ht="26.4" x14ac:dyDescent="0.25">
      <c r="A75" s="15" t="s">
        <v>37</v>
      </c>
      <c r="B75" s="4" t="s">
        <v>92</v>
      </c>
      <c r="C75" s="11" t="s">
        <v>9</v>
      </c>
      <c r="D75" s="45">
        <v>2200</v>
      </c>
      <c r="E75" s="17">
        <v>5.72</v>
      </c>
      <c r="F75" s="28">
        <f t="shared" si="3"/>
        <v>12584</v>
      </c>
      <c r="G75" s="28">
        <f t="shared" si="4"/>
        <v>2516.8000000000002</v>
      </c>
      <c r="H75" s="29">
        <f t="shared" si="5"/>
        <v>15100.8</v>
      </c>
    </row>
    <row r="76" spans="1:8" ht="26.4" x14ac:dyDescent="0.25">
      <c r="A76" s="15" t="s">
        <v>123</v>
      </c>
      <c r="B76" s="4" t="s">
        <v>93</v>
      </c>
      <c r="C76" s="11" t="s">
        <v>9</v>
      </c>
      <c r="D76" s="45"/>
      <c r="E76" s="17">
        <v>1.2</v>
      </c>
      <c r="F76" s="28">
        <f t="shared" si="3"/>
        <v>0</v>
      </c>
      <c r="G76" s="28">
        <f t="shared" si="4"/>
        <v>0</v>
      </c>
      <c r="H76" s="29">
        <f t="shared" si="5"/>
        <v>0</v>
      </c>
    </row>
    <row r="77" spans="1:8" x14ac:dyDescent="0.25">
      <c r="A77" s="15" t="s">
        <v>157</v>
      </c>
      <c r="B77" s="18" t="s">
        <v>81</v>
      </c>
      <c r="C77" s="11" t="s">
        <v>9</v>
      </c>
      <c r="D77" s="45"/>
      <c r="E77" s="17">
        <v>0.59</v>
      </c>
      <c r="F77" s="28">
        <f t="shared" si="3"/>
        <v>0</v>
      </c>
      <c r="G77" s="28">
        <f t="shared" si="4"/>
        <v>0</v>
      </c>
      <c r="H77" s="29">
        <f t="shared" si="5"/>
        <v>0</v>
      </c>
    </row>
    <row r="78" spans="1:8" ht="26.4" x14ac:dyDescent="0.25">
      <c r="A78" s="15" t="s">
        <v>38</v>
      </c>
      <c r="B78" s="4" t="s">
        <v>94</v>
      </c>
      <c r="C78" s="11" t="s">
        <v>9</v>
      </c>
      <c r="D78" s="45"/>
      <c r="E78" s="17">
        <v>6.46</v>
      </c>
      <c r="F78" s="28">
        <f t="shared" si="3"/>
        <v>0</v>
      </c>
      <c r="G78" s="28">
        <f t="shared" si="4"/>
        <v>0</v>
      </c>
      <c r="H78" s="29">
        <f t="shared" si="5"/>
        <v>0</v>
      </c>
    </row>
    <row r="79" spans="1:8" ht="26.4" x14ac:dyDescent="0.25">
      <c r="A79" s="15" t="s">
        <v>124</v>
      </c>
      <c r="B79" s="4" t="s">
        <v>95</v>
      </c>
      <c r="C79" s="11" t="s">
        <v>9</v>
      </c>
      <c r="D79" s="45"/>
      <c r="E79" s="17">
        <v>6.64</v>
      </c>
      <c r="F79" s="28">
        <f t="shared" si="3"/>
        <v>0</v>
      </c>
      <c r="G79" s="28">
        <f t="shared" si="4"/>
        <v>0</v>
      </c>
      <c r="H79" s="29">
        <f t="shared" si="5"/>
        <v>0</v>
      </c>
    </row>
    <row r="80" spans="1:8" ht="26.4" x14ac:dyDescent="0.25">
      <c r="A80" s="15" t="s">
        <v>39</v>
      </c>
      <c r="B80" s="4" t="s">
        <v>96</v>
      </c>
      <c r="C80" s="11" t="s">
        <v>9</v>
      </c>
      <c r="D80" s="45"/>
      <c r="E80" s="17">
        <v>6.81</v>
      </c>
      <c r="F80" s="28">
        <f t="shared" si="3"/>
        <v>0</v>
      </c>
      <c r="G80" s="28">
        <f t="shared" si="4"/>
        <v>0</v>
      </c>
      <c r="H80" s="29">
        <f t="shared" si="5"/>
        <v>0</v>
      </c>
    </row>
    <row r="81" spans="1:8" x14ac:dyDescent="0.25">
      <c r="A81" s="15" t="s">
        <v>40</v>
      </c>
      <c r="B81" s="4" t="s">
        <v>97</v>
      </c>
      <c r="C81" s="11" t="s">
        <v>9</v>
      </c>
      <c r="D81" s="45"/>
      <c r="E81" s="17">
        <v>0.9</v>
      </c>
      <c r="F81" s="28">
        <f t="shared" si="3"/>
        <v>0</v>
      </c>
      <c r="G81" s="28">
        <f t="shared" si="4"/>
        <v>0</v>
      </c>
      <c r="H81" s="29">
        <f t="shared" si="5"/>
        <v>0</v>
      </c>
    </row>
    <row r="82" spans="1:8" ht="26.4" x14ac:dyDescent="0.25">
      <c r="A82" s="15" t="s">
        <v>41</v>
      </c>
      <c r="B82" s="4" t="s">
        <v>98</v>
      </c>
      <c r="C82" s="11" t="s">
        <v>9</v>
      </c>
      <c r="D82" s="45"/>
      <c r="E82" s="17">
        <v>1.55</v>
      </c>
      <c r="F82" s="28">
        <f t="shared" si="3"/>
        <v>0</v>
      </c>
      <c r="G82" s="28">
        <f t="shared" si="4"/>
        <v>0</v>
      </c>
      <c r="H82" s="29">
        <f t="shared" si="5"/>
        <v>0</v>
      </c>
    </row>
    <row r="83" spans="1:8" ht="26.4" x14ac:dyDescent="0.25">
      <c r="A83" s="15" t="s">
        <v>42</v>
      </c>
      <c r="B83" s="4" t="s">
        <v>99</v>
      </c>
      <c r="C83" s="11" t="s">
        <v>9</v>
      </c>
      <c r="D83" s="45"/>
      <c r="E83" s="17">
        <v>1.5</v>
      </c>
      <c r="F83" s="28">
        <f t="shared" si="3"/>
        <v>0</v>
      </c>
      <c r="G83" s="28">
        <f t="shared" si="4"/>
        <v>0</v>
      </c>
      <c r="H83" s="29">
        <f t="shared" si="5"/>
        <v>0</v>
      </c>
    </row>
    <row r="84" spans="1:8" x14ac:dyDescent="0.25">
      <c r="A84" s="15" t="s">
        <v>43</v>
      </c>
      <c r="B84" s="18" t="s">
        <v>100</v>
      </c>
      <c r="C84" s="11" t="s">
        <v>9</v>
      </c>
      <c r="D84" s="45"/>
      <c r="E84" s="17">
        <v>0.9</v>
      </c>
      <c r="F84" s="28">
        <f t="shared" si="3"/>
        <v>0</v>
      </c>
      <c r="G84" s="28">
        <f t="shared" si="4"/>
        <v>0</v>
      </c>
      <c r="H84" s="29">
        <f t="shared" si="5"/>
        <v>0</v>
      </c>
    </row>
    <row r="85" spans="1:8" x14ac:dyDescent="0.25">
      <c r="A85" s="35"/>
      <c r="B85" s="42"/>
      <c r="C85" s="37"/>
      <c r="D85" s="46"/>
      <c r="E85" s="38"/>
      <c r="F85" s="39"/>
      <c r="G85" s="39"/>
      <c r="H85" s="40"/>
    </row>
    <row r="86" spans="1:8" x14ac:dyDescent="0.25">
      <c r="A86" s="2" t="s">
        <v>10</v>
      </c>
      <c r="B86" s="3"/>
      <c r="C86" s="10"/>
      <c r="D86" s="10"/>
      <c r="E86" s="3"/>
      <c r="F86" s="26"/>
      <c r="G86" s="26"/>
      <c r="H86" s="27"/>
    </row>
    <row r="87" spans="1:8" x14ac:dyDescent="0.25">
      <c r="A87" s="15" t="s">
        <v>33</v>
      </c>
      <c r="B87" s="4" t="s">
        <v>101</v>
      </c>
      <c r="C87" s="11" t="s">
        <v>9</v>
      </c>
      <c r="D87" s="45">
        <v>30</v>
      </c>
      <c r="E87" s="17">
        <v>13.9</v>
      </c>
      <c r="F87" s="28">
        <f t="shared" si="3"/>
        <v>417</v>
      </c>
      <c r="G87" s="28">
        <f t="shared" si="4"/>
        <v>83.4</v>
      </c>
      <c r="H87" s="29">
        <f t="shared" si="5"/>
        <v>500.4</v>
      </c>
    </row>
    <row r="88" spans="1:8" ht="13.8" thickBot="1" x14ac:dyDescent="0.3">
      <c r="A88" s="22" t="s">
        <v>158</v>
      </c>
      <c r="B88" s="5" t="s">
        <v>105</v>
      </c>
      <c r="C88" s="13" t="s">
        <v>9</v>
      </c>
      <c r="D88" s="48"/>
      <c r="E88" s="23">
        <v>12.95</v>
      </c>
      <c r="F88" s="30">
        <f t="shared" si="3"/>
        <v>0</v>
      </c>
      <c r="G88" s="30">
        <f t="shared" si="4"/>
        <v>0</v>
      </c>
      <c r="H88" s="31">
        <f t="shared" si="5"/>
        <v>0</v>
      </c>
    </row>
    <row r="89" spans="1:8" ht="13.8" thickBot="1" x14ac:dyDescent="0.3">
      <c r="D89" s="7"/>
    </row>
    <row r="90" spans="1:8" ht="13.8" thickBot="1" x14ac:dyDescent="0.3">
      <c r="A90" s="145" t="s">
        <v>104</v>
      </c>
      <c r="B90" s="146"/>
      <c r="C90" s="146"/>
      <c r="D90" s="146"/>
      <c r="E90" s="147"/>
      <c r="F90" s="33">
        <f>SUM(F4:F88)</f>
        <v>27075.5</v>
      </c>
      <c r="G90" s="33">
        <f>SUM(G4:G88)</f>
        <v>5415.1</v>
      </c>
      <c r="H90" s="34">
        <f>SUM(H4:H88)</f>
        <v>32490.600000000002</v>
      </c>
    </row>
    <row r="91" spans="1:8" x14ac:dyDescent="0.25">
      <c r="D91" s="7"/>
    </row>
    <row r="92" spans="1:8" x14ac:dyDescent="0.25">
      <c r="A92" s="6" t="s">
        <v>159</v>
      </c>
      <c r="B92" s="44">
        <v>45589</v>
      </c>
    </row>
    <row r="93" spans="1:8" x14ac:dyDescent="0.25">
      <c r="A93" s="8"/>
      <c r="B93" s="8"/>
    </row>
    <row r="94" spans="1:8" x14ac:dyDescent="0.25">
      <c r="A94" s="43"/>
      <c r="B94" s="8"/>
    </row>
    <row r="98" spans="2:2" x14ac:dyDescent="0.25">
      <c r="B98" s="14"/>
    </row>
    <row r="99" spans="2:2" x14ac:dyDescent="0.25">
      <c r="B99" s="14"/>
    </row>
    <row r="100" spans="2:2" x14ac:dyDescent="0.25">
      <c r="B100" s="14"/>
    </row>
    <row r="101" spans="2:2" x14ac:dyDescent="0.25">
      <c r="B101" s="14"/>
    </row>
  </sheetData>
  <mergeCells count="2">
    <mergeCell ref="A1:H1"/>
    <mergeCell ref="A90:E90"/>
  </mergeCells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5"/>
  <sheetViews>
    <sheetView workbookViewId="0">
      <selection activeCell="C24" sqref="C24"/>
    </sheetView>
  </sheetViews>
  <sheetFormatPr defaultRowHeight="13.2" x14ac:dyDescent="0.25"/>
  <cols>
    <col min="1" max="1" width="34.88671875" customWidth="1"/>
    <col min="2" max="2" width="40.109375" customWidth="1"/>
    <col min="3" max="3" width="3.6640625" bestFit="1" customWidth="1"/>
    <col min="4" max="4" width="14.33203125" customWidth="1"/>
    <col min="5" max="5" width="12.5546875" customWidth="1"/>
    <col min="6" max="6" width="12.6640625" customWidth="1"/>
    <col min="7" max="7" width="11.33203125" customWidth="1"/>
    <col min="8" max="8" width="12.33203125" customWidth="1"/>
  </cols>
  <sheetData>
    <row r="1" spans="1:8" ht="42" customHeight="1" thickBot="1" x14ac:dyDescent="0.3">
      <c r="A1" s="142" t="s">
        <v>171</v>
      </c>
      <c r="B1" s="143"/>
      <c r="C1" s="143"/>
      <c r="D1" s="143"/>
      <c r="E1" s="143"/>
      <c r="F1" s="143"/>
      <c r="G1" s="143"/>
      <c r="H1" s="144"/>
    </row>
    <row r="2" spans="1:8" ht="39.6" x14ac:dyDescent="0.25">
      <c r="A2" s="9" t="s">
        <v>103</v>
      </c>
      <c r="B2" s="1" t="s">
        <v>48</v>
      </c>
      <c r="C2" s="1" t="s">
        <v>13</v>
      </c>
      <c r="D2" s="1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</row>
    <row r="3" spans="1:8" x14ac:dyDescent="0.25">
      <c r="A3" s="2" t="s">
        <v>0</v>
      </c>
      <c r="B3" s="3"/>
      <c r="C3" s="10"/>
      <c r="D3" s="3"/>
      <c r="E3" s="26"/>
      <c r="F3" s="26"/>
      <c r="G3" s="26"/>
      <c r="H3" s="27"/>
    </row>
    <row r="4" spans="1:8" x14ac:dyDescent="0.25">
      <c r="A4" s="15" t="s">
        <v>125</v>
      </c>
      <c r="B4" s="16" t="s">
        <v>126</v>
      </c>
      <c r="C4" s="11" t="s">
        <v>7</v>
      </c>
      <c r="D4" s="52">
        <v>10</v>
      </c>
      <c r="E4" s="17"/>
      <c r="F4" s="28"/>
      <c r="G4" s="28"/>
      <c r="H4" s="29"/>
    </row>
    <row r="5" spans="1:8" x14ac:dyDescent="0.25">
      <c r="A5" s="15" t="s">
        <v>127</v>
      </c>
      <c r="B5" s="16" t="s">
        <v>128</v>
      </c>
      <c r="C5" s="11" t="s">
        <v>7</v>
      </c>
      <c r="D5" s="52">
        <v>10</v>
      </c>
      <c r="E5" s="17"/>
      <c r="F5" s="28"/>
      <c r="G5" s="28"/>
      <c r="H5" s="29"/>
    </row>
    <row r="6" spans="1:8" x14ac:dyDescent="0.25">
      <c r="A6" s="15" t="s">
        <v>111</v>
      </c>
      <c r="B6" s="4" t="s">
        <v>47</v>
      </c>
      <c r="C6" s="11" t="s">
        <v>9</v>
      </c>
      <c r="D6" s="52">
        <v>55</v>
      </c>
      <c r="E6" s="17"/>
      <c r="F6" s="28"/>
      <c r="G6" s="28"/>
      <c r="H6" s="29"/>
    </row>
    <row r="7" spans="1:8" x14ac:dyDescent="0.25">
      <c r="A7" s="15" t="s">
        <v>14</v>
      </c>
      <c r="B7" s="4" t="s">
        <v>49</v>
      </c>
      <c r="C7" s="11" t="s">
        <v>9</v>
      </c>
      <c r="D7" s="52">
        <v>19.8</v>
      </c>
      <c r="E7" s="17"/>
      <c r="F7" s="28"/>
      <c r="G7" s="28"/>
      <c r="H7" s="29"/>
    </row>
    <row r="8" spans="1:8" x14ac:dyDescent="0.25">
      <c r="A8" s="15" t="s">
        <v>129</v>
      </c>
      <c r="B8" s="16" t="s">
        <v>130</v>
      </c>
      <c r="C8" s="11" t="s">
        <v>7</v>
      </c>
      <c r="D8" s="52">
        <v>1</v>
      </c>
      <c r="E8" s="17"/>
      <c r="F8" s="28"/>
      <c r="G8" s="28"/>
      <c r="H8" s="29"/>
    </row>
    <row r="9" spans="1:8" x14ac:dyDescent="0.25">
      <c r="A9" s="15" t="s">
        <v>15</v>
      </c>
      <c r="B9" s="4" t="s">
        <v>50</v>
      </c>
      <c r="C9" s="11" t="s">
        <v>9</v>
      </c>
      <c r="D9" s="52">
        <v>11</v>
      </c>
      <c r="E9" s="17"/>
      <c r="F9" s="28"/>
      <c r="G9" s="28"/>
      <c r="H9" s="29"/>
    </row>
    <row r="10" spans="1:8" x14ac:dyDescent="0.25">
      <c r="A10" s="15" t="s">
        <v>16</v>
      </c>
      <c r="B10" s="18" t="s">
        <v>51</v>
      </c>
      <c r="C10" s="11" t="s">
        <v>9</v>
      </c>
      <c r="D10" s="52">
        <v>15.5</v>
      </c>
      <c r="E10" s="17"/>
      <c r="F10" s="28"/>
      <c r="G10" s="28"/>
      <c r="H10" s="29"/>
    </row>
    <row r="11" spans="1:8" x14ac:dyDescent="0.25">
      <c r="A11" s="19" t="s">
        <v>112</v>
      </c>
      <c r="B11" s="4" t="s">
        <v>52</v>
      </c>
      <c r="C11" s="12" t="s">
        <v>7</v>
      </c>
      <c r="D11" s="52">
        <v>25</v>
      </c>
      <c r="E11" s="17"/>
      <c r="F11" s="28"/>
      <c r="G11" s="28"/>
      <c r="H11" s="29"/>
    </row>
    <row r="12" spans="1:8" x14ac:dyDescent="0.25">
      <c r="A12" s="15" t="s">
        <v>113</v>
      </c>
      <c r="B12" s="18" t="s">
        <v>53</v>
      </c>
      <c r="C12" s="11" t="s">
        <v>7</v>
      </c>
      <c r="D12" s="52">
        <v>35</v>
      </c>
      <c r="E12" s="17"/>
      <c r="F12" s="28"/>
      <c r="G12" s="28"/>
      <c r="H12" s="29"/>
    </row>
    <row r="13" spans="1:8" x14ac:dyDescent="0.25">
      <c r="A13" s="15" t="s">
        <v>131</v>
      </c>
      <c r="B13" s="16" t="s">
        <v>132</v>
      </c>
      <c r="C13" s="11" t="s">
        <v>7</v>
      </c>
      <c r="D13" s="52">
        <v>5</v>
      </c>
      <c r="E13" s="17"/>
      <c r="F13" s="28"/>
      <c r="G13" s="28"/>
      <c r="H13" s="29"/>
    </row>
    <row r="14" spans="1:8" x14ac:dyDescent="0.25">
      <c r="A14" s="15" t="s">
        <v>133</v>
      </c>
      <c r="B14" s="16" t="s">
        <v>134</v>
      </c>
      <c r="C14" s="11" t="s">
        <v>7</v>
      </c>
      <c r="D14" s="52">
        <v>5</v>
      </c>
      <c r="E14" s="17"/>
      <c r="F14" s="28"/>
      <c r="G14" s="28"/>
      <c r="H14" s="29"/>
    </row>
    <row r="15" spans="1:8" x14ac:dyDescent="0.25">
      <c r="A15" s="2" t="s">
        <v>4</v>
      </c>
      <c r="B15" s="3"/>
      <c r="C15" s="10"/>
      <c r="D15" s="51"/>
      <c r="E15" s="3"/>
      <c r="F15" s="26"/>
      <c r="G15" s="26"/>
      <c r="H15" s="27"/>
    </row>
    <row r="16" spans="1:8" x14ac:dyDescent="0.25">
      <c r="A16" s="15" t="s">
        <v>17</v>
      </c>
      <c r="B16" s="18" t="s">
        <v>54</v>
      </c>
      <c r="C16" s="11" t="s">
        <v>9</v>
      </c>
      <c r="D16" s="52">
        <v>5</v>
      </c>
      <c r="E16" s="17"/>
      <c r="F16" s="28"/>
      <c r="G16" s="28"/>
      <c r="H16" s="29"/>
    </row>
    <row r="17" spans="1:8" x14ac:dyDescent="0.25">
      <c r="A17" s="15" t="s">
        <v>114</v>
      </c>
      <c r="B17" s="18" t="s">
        <v>55</v>
      </c>
      <c r="C17" s="11" t="s">
        <v>7</v>
      </c>
      <c r="D17" s="52">
        <v>30</v>
      </c>
      <c r="E17" s="17"/>
      <c r="F17" s="28"/>
      <c r="G17" s="28"/>
      <c r="H17" s="29"/>
    </row>
    <row r="18" spans="1:8" x14ac:dyDescent="0.25">
      <c r="A18" s="15" t="s">
        <v>18</v>
      </c>
      <c r="B18" s="4" t="s">
        <v>56</v>
      </c>
      <c r="C18" s="11" t="s">
        <v>7</v>
      </c>
      <c r="D18" s="52">
        <v>10</v>
      </c>
      <c r="E18" s="17"/>
      <c r="F18" s="28"/>
      <c r="G18" s="28"/>
      <c r="H18" s="29"/>
    </row>
    <row r="19" spans="1:8" x14ac:dyDescent="0.25">
      <c r="A19" s="15" t="s">
        <v>19</v>
      </c>
      <c r="B19" s="18" t="s">
        <v>57</v>
      </c>
      <c r="C19" s="11" t="s">
        <v>7</v>
      </c>
      <c r="D19" s="52">
        <v>25</v>
      </c>
      <c r="E19" s="17"/>
      <c r="F19" s="28"/>
      <c r="G19" s="28"/>
      <c r="H19" s="29"/>
    </row>
    <row r="20" spans="1:8" ht="26.4" x14ac:dyDescent="0.25">
      <c r="A20" s="15" t="s">
        <v>135</v>
      </c>
      <c r="B20" s="16" t="s">
        <v>136</v>
      </c>
      <c r="C20" s="11" t="s">
        <v>7</v>
      </c>
      <c r="D20" s="52">
        <v>25</v>
      </c>
      <c r="E20" s="17"/>
      <c r="F20" s="28"/>
      <c r="G20" s="28"/>
      <c r="H20" s="29"/>
    </row>
    <row r="21" spans="1:8" x14ac:dyDescent="0.25">
      <c r="A21" s="15" t="s">
        <v>20</v>
      </c>
      <c r="B21" s="18" t="s">
        <v>58</v>
      </c>
      <c r="C21" s="11" t="s">
        <v>9</v>
      </c>
      <c r="D21" s="52">
        <v>10</v>
      </c>
      <c r="E21" s="17"/>
      <c r="F21" s="28"/>
      <c r="G21" s="28"/>
      <c r="H21" s="29"/>
    </row>
    <row r="22" spans="1:8" x14ac:dyDescent="0.25">
      <c r="A22" s="15" t="s">
        <v>137</v>
      </c>
      <c r="B22" s="16" t="s">
        <v>138</v>
      </c>
      <c r="C22" s="11" t="s">
        <v>9</v>
      </c>
      <c r="D22" s="52">
        <v>20</v>
      </c>
      <c r="E22" s="17"/>
      <c r="F22" s="28"/>
      <c r="G22" s="28"/>
      <c r="H22" s="29"/>
    </row>
    <row r="23" spans="1:8" x14ac:dyDescent="0.25">
      <c r="A23" s="15" t="s">
        <v>21</v>
      </c>
      <c r="B23" s="18" t="s">
        <v>59</v>
      </c>
      <c r="C23" s="11" t="s">
        <v>7</v>
      </c>
      <c r="D23" s="52">
        <v>5</v>
      </c>
      <c r="E23" s="17"/>
      <c r="F23" s="28"/>
      <c r="G23" s="28"/>
      <c r="H23" s="29"/>
    </row>
    <row r="24" spans="1:8" x14ac:dyDescent="0.25">
      <c r="A24" s="15" t="s">
        <v>12</v>
      </c>
      <c r="B24" s="4" t="s">
        <v>60</v>
      </c>
      <c r="C24" s="11" t="s">
        <v>7</v>
      </c>
      <c r="D24" s="52">
        <v>27</v>
      </c>
      <c r="E24" s="17"/>
      <c r="F24" s="28"/>
      <c r="G24" s="28"/>
      <c r="H24" s="29"/>
    </row>
    <row r="25" spans="1:8" x14ac:dyDescent="0.25">
      <c r="A25" s="15" t="s">
        <v>22</v>
      </c>
      <c r="B25" s="4" t="s">
        <v>61</v>
      </c>
      <c r="C25" s="11" t="s">
        <v>7</v>
      </c>
      <c r="D25" s="52">
        <v>155</v>
      </c>
      <c r="E25" s="17"/>
      <c r="F25" s="28"/>
      <c r="G25" s="28"/>
      <c r="H25" s="29"/>
    </row>
    <row r="26" spans="1:8" ht="26.4" x14ac:dyDescent="0.25">
      <c r="A26" s="15" t="s">
        <v>63</v>
      </c>
      <c r="B26" s="4" t="s">
        <v>62</v>
      </c>
      <c r="C26" s="11" t="s">
        <v>7</v>
      </c>
      <c r="D26" s="52">
        <v>15</v>
      </c>
      <c r="E26" s="17"/>
      <c r="F26" s="28"/>
      <c r="G26" s="28"/>
      <c r="H26" s="29"/>
    </row>
    <row r="27" spans="1:8" x14ac:dyDescent="0.25">
      <c r="A27" s="15" t="s">
        <v>15</v>
      </c>
      <c r="B27" s="16" t="s">
        <v>139</v>
      </c>
      <c r="C27" s="11" t="s">
        <v>9</v>
      </c>
      <c r="D27" s="52">
        <v>10</v>
      </c>
      <c r="E27" s="17"/>
      <c r="F27" s="28"/>
      <c r="G27" s="28"/>
      <c r="H27" s="29"/>
    </row>
    <row r="28" spans="1:8" x14ac:dyDescent="0.25">
      <c r="A28" s="15" t="s">
        <v>140</v>
      </c>
      <c r="B28" s="16" t="s">
        <v>141</v>
      </c>
      <c r="C28" s="11" t="s">
        <v>9</v>
      </c>
      <c r="D28" s="52">
        <v>5</v>
      </c>
      <c r="E28" s="17"/>
      <c r="F28" s="28"/>
      <c r="G28" s="28"/>
      <c r="H28" s="29"/>
    </row>
    <row r="29" spans="1:8" x14ac:dyDescent="0.25">
      <c r="A29" s="35"/>
      <c r="B29" s="36"/>
      <c r="C29" s="37"/>
      <c r="D29" s="53"/>
      <c r="E29" s="38"/>
      <c r="F29" s="39"/>
      <c r="G29" s="39"/>
      <c r="H29" s="40"/>
    </row>
    <row r="30" spans="1:8" x14ac:dyDescent="0.25">
      <c r="A30" s="35"/>
      <c r="B30" s="36"/>
      <c r="C30" s="37"/>
      <c r="D30" s="53"/>
      <c r="E30" s="38"/>
      <c r="F30" s="39"/>
      <c r="G30" s="39"/>
      <c r="H30" s="40"/>
    </row>
    <row r="31" spans="1:8" x14ac:dyDescent="0.25">
      <c r="A31" s="2" t="s">
        <v>1</v>
      </c>
      <c r="B31" s="3"/>
      <c r="C31" s="10"/>
      <c r="D31" s="51"/>
      <c r="E31" s="3"/>
      <c r="F31" s="26"/>
      <c r="G31" s="26"/>
      <c r="H31" s="27"/>
    </row>
    <row r="32" spans="1:8" x14ac:dyDescent="0.25">
      <c r="A32" s="15" t="s">
        <v>6</v>
      </c>
      <c r="B32" s="18" t="s">
        <v>64</v>
      </c>
      <c r="C32" s="11" t="s">
        <v>7</v>
      </c>
      <c r="D32" s="52">
        <v>15</v>
      </c>
      <c r="E32" s="17"/>
      <c r="F32" s="28"/>
      <c r="G32" s="28"/>
      <c r="H32" s="29"/>
    </row>
    <row r="33" spans="1:8" x14ac:dyDescent="0.25">
      <c r="A33" s="15" t="s">
        <v>142</v>
      </c>
      <c r="B33" s="4" t="s">
        <v>65</v>
      </c>
      <c r="C33" s="11" t="s">
        <v>7</v>
      </c>
      <c r="D33" s="52">
        <v>16</v>
      </c>
      <c r="E33" s="17"/>
      <c r="F33" s="28"/>
      <c r="G33" s="28"/>
      <c r="H33" s="29"/>
    </row>
    <row r="34" spans="1:8" x14ac:dyDescent="0.25">
      <c r="A34" s="15" t="s">
        <v>115</v>
      </c>
      <c r="B34" s="4" t="s">
        <v>66</v>
      </c>
      <c r="C34" s="11" t="s">
        <v>7</v>
      </c>
      <c r="D34" s="52">
        <v>135</v>
      </c>
      <c r="E34" s="17">
        <v>5</v>
      </c>
      <c r="F34" s="28"/>
      <c r="G34" s="28"/>
      <c r="H34" s="29"/>
    </row>
    <row r="35" spans="1:8" ht="26.4" x14ac:dyDescent="0.25">
      <c r="A35" s="15" t="s">
        <v>143</v>
      </c>
      <c r="B35" s="16" t="s">
        <v>144</v>
      </c>
      <c r="C35" s="11" t="s">
        <v>9</v>
      </c>
      <c r="D35" s="52">
        <v>1</v>
      </c>
      <c r="E35" s="17"/>
      <c r="F35" s="28"/>
      <c r="G35" s="28"/>
      <c r="H35" s="29"/>
    </row>
    <row r="36" spans="1:8" x14ac:dyDescent="0.25">
      <c r="A36" s="20" t="s">
        <v>116</v>
      </c>
      <c r="B36" s="4" t="s">
        <v>102</v>
      </c>
      <c r="C36" s="11" t="s">
        <v>7</v>
      </c>
      <c r="D36" s="52">
        <v>420</v>
      </c>
      <c r="E36" s="17">
        <v>40</v>
      </c>
      <c r="F36" s="28"/>
      <c r="G36" s="28"/>
      <c r="H36" s="29"/>
    </row>
    <row r="37" spans="1:8" ht="26.4" x14ac:dyDescent="0.25">
      <c r="A37" s="15" t="s">
        <v>2</v>
      </c>
      <c r="B37" s="4" t="s">
        <v>67</v>
      </c>
      <c r="C37" s="11" t="s">
        <v>7</v>
      </c>
      <c r="D37" s="52">
        <v>500</v>
      </c>
      <c r="E37" s="17">
        <v>60</v>
      </c>
      <c r="F37" s="28"/>
      <c r="G37" s="28"/>
      <c r="H37" s="29"/>
    </row>
    <row r="38" spans="1:8" x14ac:dyDescent="0.25">
      <c r="A38" s="15" t="s">
        <v>117</v>
      </c>
      <c r="B38" s="18" t="s">
        <v>68</v>
      </c>
      <c r="C38" s="11" t="s">
        <v>9</v>
      </c>
      <c r="D38" s="52">
        <v>140</v>
      </c>
      <c r="E38" s="17"/>
      <c r="F38" s="28"/>
      <c r="G38" s="28"/>
      <c r="H38" s="29"/>
    </row>
    <row r="39" spans="1:8" x14ac:dyDescent="0.25">
      <c r="A39" s="15" t="s">
        <v>30</v>
      </c>
      <c r="B39" s="4" t="s">
        <v>69</v>
      </c>
      <c r="C39" s="11" t="s">
        <v>7</v>
      </c>
      <c r="D39" s="52">
        <v>30</v>
      </c>
      <c r="E39" s="17"/>
      <c r="F39" s="28"/>
      <c r="G39" s="28"/>
      <c r="H39" s="29"/>
    </row>
    <row r="40" spans="1:8" x14ac:dyDescent="0.25">
      <c r="A40" s="15" t="s">
        <v>118</v>
      </c>
      <c r="B40" s="4" t="s">
        <v>70</v>
      </c>
      <c r="C40" s="11" t="s">
        <v>7</v>
      </c>
      <c r="D40" s="52">
        <v>300</v>
      </c>
      <c r="E40" s="17">
        <v>60</v>
      </c>
      <c r="F40" s="28"/>
      <c r="G40" s="28"/>
      <c r="H40" s="29"/>
    </row>
    <row r="41" spans="1:8" x14ac:dyDescent="0.25">
      <c r="A41" s="15" t="s">
        <v>31</v>
      </c>
      <c r="B41" s="4" t="s">
        <v>71</v>
      </c>
      <c r="C41" s="11" t="s">
        <v>7</v>
      </c>
      <c r="D41" s="52">
        <v>30</v>
      </c>
      <c r="E41" s="17"/>
      <c r="F41" s="28"/>
      <c r="G41" s="28"/>
      <c r="H41" s="29"/>
    </row>
    <row r="42" spans="1:8" x14ac:dyDescent="0.25">
      <c r="A42" s="15" t="s">
        <v>145</v>
      </c>
      <c r="B42" s="18" t="s">
        <v>72</v>
      </c>
      <c r="C42" s="11" t="s">
        <v>7</v>
      </c>
      <c r="D42" s="52">
        <v>12</v>
      </c>
      <c r="E42" s="17"/>
      <c r="F42" s="28"/>
      <c r="G42" s="28"/>
      <c r="H42" s="29"/>
    </row>
    <row r="43" spans="1:8" x14ac:dyDescent="0.25">
      <c r="A43" s="15" t="s">
        <v>146</v>
      </c>
      <c r="B43" s="16" t="s">
        <v>147</v>
      </c>
      <c r="C43" s="11" t="s">
        <v>7</v>
      </c>
      <c r="D43" s="52">
        <v>10</v>
      </c>
      <c r="E43" s="17"/>
      <c r="F43" s="28"/>
      <c r="G43" s="28"/>
      <c r="H43" s="29"/>
    </row>
    <row r="44" spans="1:8" x14ac:dyDescent="0.25">
      <c r="A44" s="15" t="s">
        <v>32</v>
      </c>
      <c r="B44" s="4" t="s">
        <v>73</v>
      </c>
      <c r="C44" s="11" t="s">
        <v>9</v>
      </c>
      <c r="D44" s="52">
        <v>2.1</v>
      </c>
      <c r="E44" s="17">
        <v>0.5</v>
      </c>
      <c r="F44" s="28"/>
      <c r="G44" s="28"/>
      <c r="H44" s="29"/>
    </row>
    <row r="45" spans="1:8" x14ac:dyDescent="0.25">
      <c r="A45" s="2" t="s">
        <v>3</v>
      </c>
      <c r="B45" s="3"/>
      <c r="C45" s="10"/>
      <c r="D45" s="51"/>
      <c r="E45" s="3"/>
      <c r="F45" s="26"/>
      <c r="G45" s="26"/>
      <c r="H45" s="27"/>
    </row>
    <row r="46" spans="1:8" x14ac:dyDescent="0.25">
      <c r="A46" s="15" t="s">
        <v>11</v>
      </c>
      <c r="B46" s="4" t="s">
        <v>11</v>
      </c>
      <c r="C46" s="11" t="s">
        <v>8</v>
      </c>
      <c r="D46" s="52">
        <v>2000</v>
      </c>
      <c r="E46" s="17"/>
      <c r="F46" s="28"/>
      <c r="G46" s="28"/>
      <c r="H46" s="29"/>
    </row>
    <row r="47" spans="1:8" x14ac:dyDescent="0.25">
      <c r="A47" s="2" t="s">
        <v>148</v>
      </c>
      <c r="B47" s="3"/>
      <c r="C47" s="10"/>
      <c r="D47" s="51"/>
      <c r="E47" s="3"/>
      <c r="F47" s="26"/>
      <c r="G47" s="26"/>
      <c r="H47" s="27"/>
    </row>
    <row r="48" spans="1:8" x14ac:dyDescent="0.25">
      <c r="A48" s="15" t="s">
        <v>5</v>
      </c>
      <c r="B48" s="4" t="s">
        <v>74</v>
      </c>
      <c r="C48" s="11" t="s">
        <v>9</v>
      </c>
      <c r="D48" s="52">
        <v>235</v>
      </c>
      <c r="E48" s="17">
        <v>10</v>
      </c>
      <c r="F48" s="28"/>
      <c r="G48" s="28"/>
      <c r="H48" s="29"/>
    </row>
    <row r="49" spans="1:8" ht="26.4" x14ac:dyDescent="0.25">
      <c r="A49" s="20" t="s">
        <v>149</v>
      </c>
      <c r="B49" s="16" t="s">
        <v>150</v>
      </c>
      <c r="C49" s="11" t="s">
        <v>9</v>
      </c>
      <c r="D49" s="52">
        <v>5</v>
      </c>
      <c r="E49" s="17"/>
      <c r="F49" s="28"/>
      <c r="G49" s="28"/>
      <c r="H49" s="29"/>
    </row>
    <row r="50" spans="1:8" x14ac:dyDescent="0.25">
      <c r="A50" s="15" t="s">
        <v>151</v>
      </c>
      <c r="B50" s="4" t="s">
        <v>152</v>
      </c>
      <c r="C50" s="11" t="s">
        <v>7</v>
      </c>
      <c r="D50" s="52">
        <v>10</v>
      </c>
      <c r="E50" s="17"/>
      <c r="F50" s="28"/>
      <c r="G50" s="28"/>
      <c r="H50" s="29"/>
    </row>
    <row r="51" spans="1:8" x14ac:dyDescent="0.25">
      <c r="A51" s="15" t="s">
        <v>153</v>
      </c>
      <c r="B51" s="4"/>
      <c r="C51" s="11" t="s">
        <v>7</v>
      </c>
      <c r="D51" s="52">
        <v>10</v>
      </c>
      <c r="E51" s="17"/>
      <c r="F51" s="28"/>
      <c r="G51" s="28"/>
      <c r="H51" s="29"/>
    </row>
    <row r="52" spans="1:8" x14ac:dyDescent="0.25">
      <c r="A52" s="15" t="s">
        <v>23</v>
      </c>
      <c r="B52" s="4" t="s">
        <v>75</v>
      </c>
      <c r="C52" s="11" t="s">
        <v>7</v>
      </c>
      <c r="D52" s="52">
        <v>81</v>
      </c>
      <c r="E52" s="17">
        <v>10</v>
      </c>
      <c r="F52" s="28"/>
      <c r="G52" s="28"/>
      <c r="H52" s="29"/>
    </row>
    <row r="53" spans="1:8" x14ac:dyDescent="0.25">
      <c r="A53" s="15" t="s">
        <v>154</v>
      </c>
      <c r="B53" s="16" t="s">
        <v>155</v>
      </c>
      <c r="C53" s="11" t="s">
        <v>7</v>
      </c>
      <c r="D53" s="52">
        <v>2</v>
      </c>
      <c r="E53" s="17"/>
      <c r="F53" s="28"/>
      <c r="G53" s="28"/>
      <c r="H53" s="29"/>
    </row>
    <row r="54" spans="1:8" ht="39.6" x14ac:dyDescent="0.25">
      <c r="A54" s="15" t="s">
        <v>24</v>
      </c>
      <c r="B54" s="4" t="s">
        <v>76</v>
      </c>
      <c r="C54" s="11" t="s">
        <v>7</v>
      </c>
      <c r="D54" s="52">
        <v>20</v>
      </c>
      <c r="E54" s="17"/>
      <c r="F54" s="28"/>
      <c r="G54" s="28"/>
      <c r="H54" s="29"/>
    </row>
    <row r="55" spans="1:8" ht="39.6" x14ac:dyDescent="0.25">
      <c r="A55" s="15" t="s">
        <v>44</v>
      </c>
      <c r="B55" s="4" t="s">
        <v>77</v>
      </c>
      <c r="C55" s="11" t="s">
        <v>9</v>
      </c>
      <c r="D55" s="52">
        <v>330</v>
      </c>
      <c r="E55" s="17"/>
      <c r="F55" s="28"/>
      <c r="G55" s="28"/>
      <c r="H55" s="29"/>
    </row>
    <row r="56" spans="1:8" ht="26.4" x14ac:dyDescent="0.25">
      <c r="A56" s="15" t="s">
        <v>45</v>
      </c>
      <c r="B56" s="18" t="s">
        <v>78</v>
      </c>
      <c r="C56" s="11" t="s">
        <v>7</v>
      </c>
      <c r="D56" s="52">
        <v>100</v>
      </c>
      <c r="E56" s="17"/>
      <c r="F56" s="28"/>
      <c r="G56" s="28"/>
      <c r="H56" s="29"/>
    </row>
    <row r="57" spans="1:8" x14ac:dyDescent="0.25">
      <c r="A57" s="15" t="s">
        <v>119</v>
      </c>
      <c r="B57" s="18" t="s">
        <v>79</v>
      </c>
      <c r="C57" s="11" t="s">
        <v>7</v>
      </c>
      <c r="D57" s="52">
        <v>14</v>
      </c>
      <c r="E57" s="17"/>
      <c r="F57" s="28"/>
      <c r="G57" s="28"/>
      <c r="H57" s="29"/>
    </row>
    <row r="58" spans="1:8" x14ac:dyDescent="0.25">
      <c r="A58" s="15" t="s">
        <v>170</v>
      </c>
      <c r="B58" s="18"/>
      <c r="C58" s="11" t="s">
        <v>7</v>
      </c>
      <c r="D58" s="52"/>
      <c r="E58" s="17">
        <v>10</v>
      </c>
      <c r="F58" s="28"/>
      <c r="G58" s="28"/>
      <c r="H58" s="29"/>
    </row>
    <row r="59" spans="1:8" x14ac:dyDescent="0.25">
      <c r="A59" s="15" t="s">
        <v>46</v>
      </c>
      <c r="B59" s="4" t="s">
        <v>80</v>
      </c>
      <c r="C59" s="11" t="s">
        <v>7</v>
      </c>
      <c r="D59" s="52">
        <v>15</v>
      </c>
      <c r="E59" s="17"/>
      <c r="F59" s="28"/>
      <c r="G59" s="28"/>
      <c r="H59" s="29"/>
    </row>
    <row r="60" spans="1:8" x14ac:dyDescent="0.25">
      <c r="A60" s="2" t="s">
        <v>10</v>
      </c>
      <c r="B60" s="3"/>
      <c r="C60" s="10"/>
      <c r="D60" s="51"/>
      <c r="E60" s="3"/>
      <c r="F60" s="26"/>
      <c r="G60" s="26"/>
      <c r="H60" s="27"/>
    </row>
    <row r="61" spans="1:8" x14ac:dyDescent="0.25">
      <c r="A61" s="15" t="s">
        <v>33</v>
      </c>
      <c r="B61" s="4" t="s">
        <v>101</v>
      </c>
      <c r="C61" s="11" t="s">
        <v>9</v>
      </c>
      <c r="D61" s="52">
        <v>75</v>
      </c>
      <c r="E61" s="17">
        <v>20</v>
      </c>
      <c r="F61" s="28"/>
      <c r="G61" s="28"/>
      <c r="H61" s="29"/>
    </row>
    <row r="62" spans="1:8" ht="13.8" thickBot="1" x14ac:dyDescent="0.3">
      <c r="A62" s="22" t="s">
        <v>158</v>
      </c>
      <c r="B62" s="5" t="s">
        <v>105</v>
      </c>
      <c r="C62" s="13" t="s">
        <v>9</v>
      </c>
      <c r="D62" s="54">
        <v>130</v>
      </c>
      <c r="E62" s="23">
        <v>10</v>
      </c>
      <c r="F62" s="30"/>
      <c r="G62" s="30"/>
      <c r="H62" s="31"/>
    </row>
    <row r="63" spans="1:8" x14ac:dyDescent="0.25">
      <c r="A63" s="2" t="s">
        <v>156</v>
      </c>
      <c r="B63" s="3"/>
      <c r="C63" s="10"/>
      <c r="D63" s="51"/>
      <c r="E63" s="3"/>
      <c r="F63" s="26"/>
      <c r="G63" s="26"/>
      <c r="H63" s="27"/>
    </row>
    <row r="64" spans="1:8" ht="39.6" x14ac:dyDescent="0.25">
      <c r="A64" s="15" t="s">
        <v>25</v>
      </c>
      <c r="B64" s="4" t="s">
        <v>82</v>
      </c>
      <c r="C64" s="11" t="s">
        <v>7</v>
      </c>
      <c r="D64" s="52">
        <v>900</v>
      </c>
      <c r="E64" s="17"/>
      <c r="F64" s="28"/>
      <c r="G64" s="28"/>
      <c r="H64" s="29"/>
    </row>
    <row r="65" spans="1:8" ht="26.4" x14ac:dyDescent="0.25">
      <c r="A65" s="15" t="s">
        <v>120</v>
      </c>
      <c r="B65" s="18" t="s">
        <v>83</v>
      </c>
      <c r="C65" s="11" t="s">
        <v>9</v>
      </c>
      <c r="D65" s="52">
        <v>100</v>
      </c>
      <c r="E65" s="17"/>
      <c r="F65" s="28"/>
      <c r="G65" s="28"/>
      <c r="H65" s="29"/>
    </row>
    <row r="66" spans="1:8" x14ac:dyDescent="0.25">
      <c r="A66" s="15" t="s">
        <v>121</v>
      </c>
      <c r="B66" s="18" t="s">
        <v>84</v>
      </c>
      <c r="C66" s="11" t="s">
        <v>9</v>
      </c>
      <c r="D66" s="52">
        <v>150</v>
      </c>
      <c r="E66" s="17"/>
      <c r="F66" s="28"/>
      <c r="G66" s="28"/>
      <c r="H66" s="29"/>
    </row>
    <row r="67" spans="1:8" x14ac:dyDescent="0.25">
      <c r="A67" s="15" t="s">
        <v>26</v>
      </c>
      <c r="B67" s="18" t="s">
        <v>85</v>
      </c>
      <c r="C67" s="11" t="s">
        <v>9</v>
      </c>
      <c r="D67" s="52">
        <v>50</v>
      </c>
      <c r="E67" s="17"/>
      <c r="F67" s="28"/>
      <c r="G67" s="28"/>
      <c r="H67" s="29"/>
    </row>
    <row r="68" spans="1:8" x14ac:dyDescent="0.25">
      <c r="A68" s="15" t="s">
        <v>122</v>
      </c>
      <c r="B68" s="18" t="s">
        <v>86</v>
      </c>
      <c r="C68" s="11" t="s">
        <v>9</v>
      </c>
      <c r="D68" s="52">
        <v>25</v>
      </c>
      <c r="E68" s="17"/>
      <c r="F68" s="28"/>
      <c r="G68" s="28"/>
      <c r="H68" s="29"/>
    </row>
    <row r="69" spans="1:8" ht="26.4" x14ac:dyDescent="0.25">
      <c r="A69" s="15" t="s">
        <v>27</v>
      </c>
      <c r="B69" s="4" t="s">
        <v>87</v>
      </c>
      <c r="C69" s="11" t="s">
        <v>9</v>
      </c>
      <c r="D69" s="52">
        <v>400</v>
      </c>
      <c r="E69" s="17"/>
      <c r="F69" s="28"/>
      <c r="G69" s="28"/>
      <c r="H69" s="29"/>
    </row>
    <row r="70" spans="1:8" ht="26.4" x14ac:dyDescent="0.25">
      <c r="A70" s="15" t="s">
        <v>28</v>
      </c>
      <c r="B70" s="4" t="s">
        <v>88</v>
      </c>
      <c r="C70" s="11" t="s">
        <v>9</v>
      </c>
      <c r="D70" s="52">
        <v>150</v>
      </c>
      <c r="E70" s="17"/>
      <c r="F70" s="28"/>
      <c r="G70" s="28"/>
      <c r="H70" s="29"/>
    </row>
    <row r="71" spans="1:8" ht="26.4" x14ac:dyDescent="0.25">
      <c r="A71" s="15" t="s">
        <v>29</v>
      </c>
      <c r="B71" s="4" t="s">
        <v>89</v>
      </c>
      <c r="C71" s="11" t="s">
        <v>9</v>
      </c>
      <c r="D71" s="52">
        <v>550</v>
      </c>
      <c r="E71" s="17"/>
      <c r="F71" s="28"/>
      <c r="G71" s="28"/>
      <c r="H71" s="29"/>
    </row>
    <row r="72" spans="1:8" x14ac:dyDescent="0.25">
      <c r="A72" s="15" t="s">
        <v>35</v>
      </c>
      <c r="B72" s="4" t="s">
        <v>35</v>
      </c>
      <c r="C72" s="11" t="s">
        <v>9</v>
      </c>
      <c r="D72" s="52">
        <v>350</v>
      </c>
      <c r="E72" s="17"/>
      <c r="F72" s="28"/>
      <c r="G72" s="28"/>
      <c r="H72" s="29"/>
    </row>
    <row r="73" spans="1:8" ht="26.4" x14ac:dyDescent="0.25">
      <c r="A73" s="15" t="s">
        <v>34</v>
      </c>
      <c r="B73" s="4" t="s">
        <v>90</v>
      </c>
      <c r="C73" s="11" t="s">
        <v>9</v>
      </c>
      <c r="D73" s="52">
        <v>700</v>
      </c>
      <c r="E73" s="17"/>
      <c r="F73" s="28"/>
      <c r="G73" s="28"/>
      <c r="H73" s="29"/>
    </row>
    <row r="74" spans="1:8" x14ac:dyDescent="0.25">
      <c r="A74" s="15" t="s">
        <v>36</v>
      </c>
      <c r="B74" s="4" t="s">
        <v>91</v>
      </c>
      <c r="C74" s="11" t="s">
        <v>9</v>
      </c>
      <c r="D74" s="52">
        <v>850</v>
      </c>
      <c r="E74" s="17"/>
      <c r="F74" s="28"/>
      <c r="G74" s="28"/>
      <c r="H74" s="29"/>
    </row>
    <row r="75" spans="1:8" ht="26.4" x14ac:dyDescent="0.25">
      <c r="A75" s="15" t="s">
        <v>37</v>
      </c>
      <c r="B75" s="4" t="s">
        <v>92</v>
      </c>
      <c r="C75" s="11" t="s">
        <v>9</v>
      </c>
      <c r="D75" s="52">
        <v>2950</v>
      </c>
      <c r="E75" s="17">
        <v>700</v>
      </c>
      <c r="F75" s="28"/>
      <c r="G75" s="28"/>
      <c r="H75" s="29"/>
    </row>
    <row r="76" spans="1:8" ht="26.4" x14ac:dyDescent="0.25">
      <c r="A76" s="15" t="s">
        <v>123</v>
      </c>
      <c r="B76" s="4" t="s">
        <v>93</v>
      </c>
      <c r="C76" s="11" t="s">
        <v>9</v>
      </c>
      <c r="D76" s="52">
        <v>5900</v>
      </c>
      <c r="E76" s="17"/>
      <c r="F76" s="28"/>
      <c r="G76" s="28"/>
      <c r="H76" s="29"/>
    </row>
    <row r="77" spans="1:8" x14ac:dyDescent="0.25">
      <c r="A77" s="15" t="s">
        <v>157</v>
      </c>
      <c r="B77" s="18" t="s">
        <v>81</v>
      </c>
      <c r="C77" s="11" t="s">
        <v>9</v>
      </c>
      <c r="D77" s="52">
        <v>1000</v>
      </c>
      <c r="E77" s="17"/>
      <c r="F77" s="28"/>
      <c r="G77" s="28"/>
      <c r="H77" s="29"/>
    </row>
    <row r="78" spans="1:8" ht="26.4" x14ac:dyDescent="0.25">
      <c r="A78" s="15" t="s">
        <v>38</v>
      </c>
      <c r="B78" s="4" t="s">
        <v>94</v>
      </c>
      <c r="C78" s="11" t="s">
        <v>9</v>
      </c>
      <c r="D78" s="52">
        <v>350</v>
      </c>
      <c r="E78" s="17"/>
      <c r="F78" s="28"/>
      <c r="G78" s="28"/>
      <c r="H78" s="29"/>
    </row>
    <row r="79" spans="1:8" ht="26.4" x14ac:dyDescent="0.25">
      <c r="A79" s="15" t="s">
        <v>124</v>
      </c>
      <c r="B79" s="4" t="s">
        <v>95</v>
      </c>
      <c r="C79" s="11" t="s">
        <v>9</v>
      </c>
      <c r="D79" s="52">
        <v>800</v>
      </c>
      <c r="E79" s="17">
        <v>200</v>
      </c>
      <c r="F79" s="28"/>
      <c r="G79" s="28"/>
      <c r="H79" s="29"/>
    </row>
    <row r="80" spans="1:8" ht="26.4" x14ac:dyDescent="0.25">
      <c r="A80" s="15" t="s">
        <v>39</v>
      </c>
      <c r="B80" s="4" t="s">
        <v>96</v>
      </c>
      <c r="C80" s="11" t="s">
        <v>9</v>
      </c>
      <c r="D80" s="52">
        <v>75</v>
      </c>
      <c r="E80" s="17"/>
      <c r="F80" s="28"/>
      <c r="G80" s="28"/>
      <c r="H80" s="29"/>
    </row>
    <row r="81" spans="1:8" x14ac:dyDescent="0.25">
      <c r="A81" s="15" t="s">
        <v>40</v>
      </c>
      <c r="B81" s="4" t="s">
        <v>97</v>
      </c>
      <c r="C81" s="11" t="s">
        <v>9</v>
      </c>
      <c r="D81" s="52">
        <v>1000</v>
      </c>
      <c r="E81" s="17"/>
      <c r="F81" s="28"/>
      <c r="G81" s="28"/>
      <c r="H81" s="29"/>
    </row>
    <row r="82" spans="1:8" ht="26.4" x14ac:dyDescent="0.25">
      <c r="A82" s="15" t="s">
        <v>41</v>
      </c>
      <c r="B82" s="4" t="s">
        <v>98</v>
      </c>
      <c r="C82" s="11" t="s">
        <v>9</v>
      </c>
      <c r="D82" s="52">
        <v>1300</v>
      </c>
      <c r="E82" s="17"/>
      <c r="F82" s="28"/>
      <c r="G82" s="28"/>
      <c r="H82" s="29"/>
    </row>
    <row r="83" spans="1:8" ht="26.4" x14ac:dyDescent="0.25">
      <c r="A83" s="15" t="s">
        <v>42</v>
      </c>
      <c r="B83" s="4" t="s">
        <v>99</v>
      </c>
      <c r="C83" s="11" t="s">
        <v>9</v>
      </c>
      <c r="D83" s="52">
        <v>8100</v>
      </c>
      <c r="E83" s="17"/>
      <c r="F83" s="28"/>
      <c r="G83" s="28"/>
      <c r="H83" s="29"/>
    </row>
    <row r="84" spans="1:8" ht="13.8" thickBot="1" x14ac:dyDescent="0.3">
      <c r="A84" s="15" t="s">
        <v>43</v>
      </c>
      <c r="B84" s="18" t="s">
        <v>100</v>
      </c>
      <c r="C84" s="11" t="s">
        <v>9</v>
      </c>
      <c r="D84" s="52">
        <v>1200</v>
      </c>
      <c r="E84" s="17"/>
      <c r="F84" s="28"/>
      <c r="G84" s="28"/>
      <c r="H84" s="29"/>
    </row>
    <row r="85" spans="1:8" ht="13.8" thickBot="1" x14ac:dyDescent="0.3">
      <c r="A85" s="145" t="s">
        <v>104</v>
      </c>
      <c r="B85" s="146"/>
      <c r="C85" s="146"/>
      <c r="D85" s="146"/>
      <c r="E85" s="147"/>
      <c r="F85" s="33"/>
      <c r="G85" s="33"/>
      <c r="H85" s="34"/>
    </row>
  </sheetData>
  <mergeCells count="2">
    <mergeCell ref="A1:H1"/>
    <mergeCell ref="A85:E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9FD8531F897346BB9772F6E814B33D" ma:contentTypeVersion="12" ma:contentTypeDescription="Umožňuje vytvoriť nový dokument." ma:contentTypeScope="" ma:versionID="cbe3b25bec8f2207d4621850d4ab3581">
  <xsd:schema xmlns:xsd="http://www.w3.org/2001/XMLSchema" xmlns:xs="http://www.w3.org/2001/XMLSchema" xmlns:p="http://schemas.microsoft.com/office/2006/metadata/properties" xmlns:ns3="d0e173ef-2ae3-49e9-b328-6a337d408674" targetNamespace="http://schemas.microsoft.com/office/2006/metadata/properties" ma:root="true" ma:fieldsID="103574bd09cb530202f6a21c527c6ac7" ns3:_="">
    <xsd:import namespace="d0e173ef-2ae3-49e9-b328-6a337d4086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173ef-2ae3-49e9-b328-6a337d408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34FA0B-13EE-43B6-94EC-339CE63D0C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43BF6-DDB4-492A-8873-58FB07136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173ef-2ae3-49e9-b328-6a337d408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514A3-DDB7-477D-966E-1EB4372E597B}">
  <ds:schemaRefs>
    <ds:schemaRef ds:uri="http://schemas.microsoft.com/office/2006/metadata/properties"/>
    <ds:schemaRef ds:uri="d0e173ef-2ae3-49e9-b328-6a337d40867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SUMÁR</vt:lpstr>
      <vt:lpstr>61 Lúštiareň</vt:lpstr>
      <vt:lpstr>62 Jochy</vt:lpstr>
      <vt:lpstr>63 Š_Humence</vt:lpstr>
      <vt:lpstr>64 Trstice</vt:lpstr>
      <vt:lpstr>65 Hladomer</vt:lpstr>
      <vt:lpstr>66 Oravská Priehrada</vt:lpstr>
      <vt:lpstr>67 Drakšiar</vt:lpstr>
      <vt:lpstr>69_Brod</vt:lpstr>
      <vt:lpstr>71 Čermošná</vt:lpstr>
      <vt:lpstr>72 Šariš</vt:lpstr>
      <vt:lpstr>73 SGOD</vt:lpstr>
      <vt:lpstr>'67 Drakšiar'!Oblasť_tlače</vt:lpstr>
      <vt:lpstr>SUMÁR!Oblasť_tlače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2024-10-31T07:28:25Z</cp:lastPrinted>
  <dcterms:created xsi:type="dcterms:W3CDTF">2003-02-05T12:25:11Z</dcterms:created>
  <dcterms:modified xsi:type="dcterms:W3CDTF">2024-11-20T17:36:02Z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  <property fmtid="{D5CDD505-2E9C-101B-9397-08002B2CF9AE}" pid="3" name="ContentTypeId">
    <vt:lpwstr>0x010100039FD8531F897346BB9772F6E814B33D</vt:lpwstr>
  </property>
</Properties>
</file>