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 codeName="Tento_zošit" defaultThemeVersion="124226"/>
  <xr:revisionPtr revIDLastSave="0" documentId="8_{99AC4CBB-F1F9-4009-B24D-BF7A348B8B03}" xr6:coauthVersionLast="36" xr6:coauthVersionMax="36" xr10:uidLastSave="{00000000-0000-0000-0000-000000000000}"/>
  <bookViews>
    <workbookView xWindow="-105" yWindow="-105" windowWidth="19425" windowHeight="10425" tabRatio="707" xr2:uid="{00000000-000D-0000-FFFF-FFFF00000000}"/>
  </bookViews>
  <sheets>
    <sheet name="Príloha č. 1 k časti A.2 - Návr" sheetId="10" r:id="rId1"/>
    <sheet name="Príloha č. 1 k časti B.2 - Cena" sheetId="8" r:id="rId2"/>
    <sheet name="Príloha č. 2 k časti B.2 Techni" sheetId="11" r:id="rId3"/>
    <sheet name="Príloha č. 3 k časti B.2 - Zozn" sheetId="12" r:id="rId4"/>
    <sheet name="Príloha č. 4 k časti B.2 - Cena" sheetId="13" r:id="rId5"/>
  </sheets>
  <definedNames>
    <definedName name="_BTS1">#REF!</definedName>
    <definedName name="_BTS2">#REF!</definedName>
    <definedName name="_BTT1">#REF!</definedName>
    <definedName name="_BTT2">#REF!</definedName>
    <definedName name="_BTT3">#REF!</definedName>
    <definedName name="koef1">#REF!</definedName>
    <definedName name="koef2">#REF!</definedName>
    <definedName name="_xlnm.Print_Titles" localSheetId="3">'Príloha č. 3 k časti B.2 - Zozn'!$1:$5</definedName>
    <definedName name="_xlnm.Print_Area" localSheetId="2">'Príloha č. 2 k časti B.2 Techni'!$A$1:$B$29</definedName>
  </definedNames>
  <calcPr calcId="191029" fullPrecision="0"/>
</workbook>
</file>

<file path=xl/calcChain.xml><?xml version="1.0" encoding="utf-8"?>
<calcChain xmlns="http://schemas.openxmlformats.org/spreadsheetml/2006/main">
  <c r="H6" i="12" l="1"/>
  <c r="I6" i="12" s="1"/>
  <c r="H7" i="12"/>
  <c r="H8" i="12"/>
  <c r="H9" i="12" l="1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E191" i="8" l="1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W191" i="8"/>
  <c r="X191" i="8"/>
  <c r="Y191" i="8"/>
  <c r="D191" i="8"/>
  <c r="I58" i="12" l="1"/>
  <c r="I56" i="12"/>
  <c r="I55" i="12"/>
  <c r="I54" i="12"/>
  <c r="I51" i="12"/>
  <c r="I50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7" i="12"/>
  <c r="I53" i="12"/>
  <c r="I52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BC30" i="8"/>
  <c r="BC31" i="8"/>
  <c r="BC32" i="8"/>
  <c r="BC33" i="8"/>
  <c r="BC34" i="8"/>
  <c r="BC29" i="8"/>
  <c r="BB41" i="8"/>
  <c r="BB42" i="8"/>
  <c r="BB43" i="8"/>
  <c r="BB44" i="8"/>
  <c r="BB45" i="8"/>
  <c r="BB46" i="8"/>
  <c r="BB47" i="8"/>
  <c r="BB48" i="8"/>
  <c r="BB49" i="8"/>
  <c r="BB50" i="8"/>
  <c r="BB51" i="8"/>
  <c r="BB52" i="8"/>
  <c r="BB53" i="8"/>
  <c r="BB54" i="8"/>
  <c r="BB55" i="8"/>
  <c r="BB56" i="8"/>
  <c r="BB57" i="8"/>
  <c r="BB58" i="8"/>
  <c r="BB59" i="8"/>
  <c r="BB60" i="8"/>
  <c r="BB61" i="8"/>
  <c r="BB62" i="8"/>
  <c r="BB63" i="8"/>
  <c r="BB64" i="8"/>
  <c r="BB65" i="8"/>
  <c r="BB66" i="8"/>
  <c r="BB67" i="8"/>
  <c r="BB68" i="8"/>
  <c r="BB69" i="8"/>
  <c r="BB40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BB83" i="8"/>
  <c r="BB84" i="8"/>
  <c r="BB85" i="8"/>
  <c r="BB86" i="8"/>
  <c r="BB87" i="8"/>
  <c r="BB88" i="8"/>
  <c r="BB89" i="8"/>
  <c r="BB90" i="8"/>
  <c r="BB91" i="8"/>
  <c r="BB92" i="8"/>
  <c r="BB82" i="8"/>
  <c r="BB81" i="8"/>
  <c r="Z90" i="8"/>
  <c r="AA90" i="8"/>
  <c r="AB90" i="8"/>
  <c r="AC90" i="8"/>
  <c r="AD90" i="8"/>
  <c r="AE90" i="8"/>
  <c r="AF90" i="8"/>
  <c r="AG90" i="8"/>
  <c r="AH90" i="8"/>
  <c r="AI90" i="8"/>
  <c r="AJ90" i="8"/>
  <c r="AK90" i="8"/>
  <c r="AL90" i="8"/>
  <c r="AM90" i="8"/>
  <c r="AN90" i="8"/>
  <c r="AO90" i="8"/>
  <c r="AP90" i="8"/>
  <c r="AQ90" i="8"/>
  <c r="AR90" i="8"/>
  <c r="AS90" i="8"/>
  <c r="AT90" i="8"/>
  <c r="AU90" i="8"/>
  <c r="BB104" i="8"/>
  <c r="BB105" i="8"/>
  <c r="BB106" i="8"/>
  <c r="BB107" i="8"/>
  <c r="BB108" i="8"/>
  <c r="BB109" i="8"/>
  <c r="BB110" i="8"/>
  <c r="BB111" i="8"/>
  <c r="BB112" i="8"/>
  <c r="BB113" i="8"/>
  <c r="BB114" i="8"/>
  <c r="BB115" i="8"/>
  <c r="BB116" i="8"/>
  <c r="BB117" i="8"/>
  <c r="BB118" i="8"/>
  <c r="BB119" i="8"/>
  <c r="BB120" i="8"/>
  <c r="BB121" i="8"/>
  <c r="BB122" i="8"/>
  <c r="BB123" i="8"/>
  <c r="BB124" i="8"/>
  <c r="BB125" i="8"/>
  <c r="BB126" i="8"/>
  <c r="BB127" i="8"/>
  <c r="BB128" i="8"/>
  <c r="BB129" i="8"/>
  <c r="BB130" i="8"/>
  <c r="BB131" i="8"/>
  <c r="BB132" i="8"/>
  <c r="BB133" i="8"/>
  <c r="BB103" i="8"/>
  <c r="Z131" i="8"/>
  <c r="AA131" i="8"/>
  <c r="AB131" i="8"/>
  <c r="AC131" i="8"/>
  <c r="AD131" i="8"/>
  <c r="AE131" i="8"/>
  <c r="AF131" i="8"/>
  <c r="AG131" i="8"/>
  <c r="AH131" i="8"/>
  <c r="AI131" i="8"/>
  <c r="AJ131" i="8"/>
  <c r="AK131" i="8"/>
  <c r="AL131" i="8"/>
  <c r="AM131" i="8"/>
  <c r="AN131" i="8"/>
  <c r="AO131" i="8"/>
  <c r="AP131" i="8"/>
  <c r="AQ131" i="8"/>
  <c r="AR131" i="8"/>
  <c r="AS131" i="8"/>
  <c r="AT131" i="8"/>
  <c r="AU131" i="8"/>
  <c r="BB143" i="8"/>
  <c r="BB144" i="8"/>
  <c r="BB145" i="8"/>
  <c r="BB146" i="8"/>
  <c r="BB147" i="8"/>
  <c r="BB148" i="8"/>
  <c r="BB149" i="8"/>
  <c r="BB150" i="8"/>
  <c r="BB151" i="8"/>
  <c r="BB152" i="8"/>
  <c r="BB153" i="8"/>
  <c r="BB154" i="8"/>
  <c r="BB142" i="8"/>
  <c r="Z152" i="8"/>
  <c r="AA152" i="8"/>
  <c r="AB152" i="8"/>
  <c r="AC152" i="8"/>
  <c r="AD152" i="8"/>
  <c r="AE152" i="8"/>
  <c r="AF152" i="8"/>
  <c r="AG152" i="8"/>
  <c r="AH152" i="8"/>
  <c r="AI152" i="8"/>
  <c r="AJ152" i="8"/>
  <c r="AK152" i="8"/>
  <c r="AL152" i="8"/>
  <c r="AM152" i="8"/>
  <c r="AN152" i="8"/>
  <c r="AO152" i="8"/>
  <c r="AP152" i="8"/>
  <c r="AQ152" i="8"/>
  <c r="AR152" i="8"/>
  <c r="AS152" i="8"/>
  <c r="AT152" i="8"/>
  <c r="AU152" i="8"/>
  <c r="BB163" i="8"/>
  <c r="BB164" i="8"/>
  <c r="BB165" i="8"/>
  <c r="BB166" i="8"/>
  <c r="BB167" i="8"/>
  <c r="BB168" i="8"/>
  <c r="BB169" i="8"/>
  <c r="BB170" i="8"/>
  <c r="BB171" i="8"/>
  <c r="BB172" i="8"/>
  <c r="BB173" i="8"/>
  <c r="BB174" i="8"/>
  <c r="BB175" i="8"/>
  <c r="BB176" i="8"/>
  <c r="BB177" i="8"/>
  <c r="BB178" i="8"/>
  <c r="BB179" i="8"/>
  <c r="BB180" i="8"/>
  <c r="BB182" i="8"/>
  <c r="BB183" i="8"/>
  <c r="BB184" i="8"/>
  <c r="BB181" i="8"/>
  <c r="Z181" i="8"/>
  <c r="AA181" i="8"/>
  <c r="AB181" i="8"/>
  <c r="AC181" i="8"/>
  <c r="AD181" i="8"/>
  <c r="AE181" i="8"/>
  <c r="AF181" i="8"/>
  <c r="AG181" i="8"/>
  <c r="AH181" i="8"/>
  <c r="AI181" i="8"/>
  <c r="AJ181" i="8"/>
  <c r="AK181" i="8"/>
  <c r="AL181" i="8"/>
  <c r="AM181" i="8"/>
  <c r="AN181" i="8"/>
  <c r="AO181" i="8"/>
  <c r="AP181" i="8"/>
  <c r="AQ181" i="8"/>
  <c r="AR181" i="8"/>
  <c r="AS181" i="8"/>
  <c r="AT181" i="8"/>
  <c r="AU181" i="8"/>
  <c r="BB193" i="8"/>
  <c r="BB194" i="8"/>
  <c r="BB192" i="8"/>
  <c r="Z193" i="8"/>
  <c r="AA193" i="8"/>
  <c r="AB193" i="8"/>
  <c r="AC193" i="8"/>
  <c r="AD193" i="8"/>
  <c r="AE193" i="8"/>
  <c r="AF193" i="8"/>
  <c r="AG193" i="8"/>
  <c r="AH193" i="8"/>
  <c r="AI193" i="8"/>
  <c r="AJ193" i="8"/>
  <c r="AK193" i="8"/>
  <c r="AL193" i="8"/>
  <c r="AM193" i="8"/>
  <c r="AN193" i="8"/>
  <c r="AO193" i="8"/>
  <c r="AP193" i="8"/>
  <c r="AQ193" i="8"/>
  <c r="AR193" i="8"/>
  <c r="AS193" i="8"/>
  <c r="AT193" i="8"/>
  <c r="AU193" i="8"/>
  <c r="AV194" i="8"/>
  <c r="AU192" i="8"/>
  <c r="AT192" i="8"/>
  <c r="AS192" i="8"/>
  <c r="AR192" i="8"/>
  <c r="AQ192" i="8"/>
  <c r="AP192" i="8"/>
  <c r="AO192" i="8"/>
  <c r="AN192" i="8"/>
  <c r="AM192" i="8"/>
  <c r="AL192" i="8"/>
  <c r="AK192" i="8"/>
  <c r="AJ192" i="8"/>
  <c r="AI192" i="8"/>
  <c r="AH192" i="8"/>
  <c r="AG192" i="8"/>
  <c r="AF192" i="8"/>
  <c r="AE192" i="8"/>
  <c r="AD192" i="8"/>
  <c r="AC192" i="8"/>
  <c r="AB192" i="8"/>
  <c r="AA192" i="8"/>
  <c r="Z192" i="8"/>
  <c r="B191" i="8"/>
  <c r="Z164" i="8"/>
  <c r="AA164" i="8"/>
  <c r="AB164" i="8"/>
  <c r="AC164" i="8"/>
  <c r="AD164" i="8"/>
  <c r="AE164" i="8"/>
  <c r="AF164" i="8"/>
  <c r="AG164" i="8"/>
  <c r="AH164" i="8"/>
  <c r="AI164" i="8"/>
  <c r="AJ164" i="8"/>
  <c r="AK164" i="8"/>
  <c r="AL164" i="8"/>
  <c r="AM164" i="8"/>
  <c r="AN164" i="8"/>
  <c r="AO164" i="8"/>
  <c r="AP164" i="8"/>
  <c r="AQ164" i="8"/>
  <c r="AR164" i="8"/>
  <c r="AS164" i="8"/>
  <c r="AT164" i="8"/>
  <c r="AU164" i="8"/>
  <c r="Z165" i="8"/>
  <c r="AA165" i="8"/>
  <c r="AB165" i="8"/>
  <c r="AC165" i="8"/>
  <c r="AD165" i="8"/>
  <c r="AE165" i="8"/>
  <c r="AF165" i="8"/>
  <c r="AG165" i="8"/>
  <c r="AH165" i="8"/>
  <c r="AI165" i="8"/>
  <c r="AJ165" i="8"/>
  <c r="AK165" i="8"/>
  <c r="AL165" i="8"/>
  <c r="AM165" i="8"/>
  <c r="AN165" i="8"/>
  <c r="AO165" i="8"/>
  <c r="AP165" i="8"/>
  <c r="AQ165" i="8"/>
  <c r="AR165" i="8"/>
  <c r="AS165" i="8"/>
  <c r="AT165" i="8"/>
  <c r="AU165" i="8"/>
  <c r="Z166" i="8"/>
  <c r="AA166" i="8"/>
  <c r="AB166" i="8"/>
  <c r="AC166" i="8"/>
  <c r="AD166" i="8"/>
  <c r="AE166" i="8"/>
  <c r="AF166" i="8"/>
  <c r="AG166" i="8"/>
  <c r="AH166" i="8"/>
  <c r="AI166" i="8"/>
  <c r="AJ166" i="8"/>
  <c r="AK166" i="8"/>
  <c r="AL166" i="8"/>
  <c r="AM166" i="8"/>
  <c r="AN166" i="8"/>
  <c r="AO166" i="8"/>
  <c r="AP166" i="8"/>
  <c r="AQ166" i="8"/>
  <c r="AR166" i="8"/>
  <c r="AS166" i="8"/>
  <c r="AT166" i="8"/>
  <c r="AU166" i="8"/>
  <c r="Z167" i="8"/>
  <c r="AA167" i="8"/>
  <c r="AB167" i="8"/>
  <c r="AC167" i="8"/>
  <c r="AD167" i="8"/>
  <c r="AE167" i="8"/>
  <c r="AF167" i="8"/>
  <c r="AG167" i="8"/>
  <c r="AH167" i="8"/>
  <c r="AI167" i="8"/>
  <c r="AJ167" i="8"/>
  <c r="AK167" i="8"/>
  <c r="AL167" i="8"/>
  <c r="AM167" i="8"/>
  <c r="AN167" i="8"/>
  <c r="AO167" i="8"/>
  <c r="AP167" i="8"/>
  <c r="AQ167" i="8"/>
  <c r="AR167" i="8"/>
  <c r="AS167" i="8"/>
  <c r="AT167" i="8"/>
  <c r="AU167" i="8"/>
  <c r="Z168" i="8"/>
  <c r="AA168" i="8"/>
  <c r="AB168" i="8"/>
  <c r="AC168" i="8"/>
  <c r="AD168" i="8"/>
  <c r="AE168" i="8"/>
  <c r="AF168" i="8"/>
  <c r="AG168" i="8"/>
  <c r="AH168" i="8"/>
  <c r="AI168" i="8"/>
  <c r="AJ168" i="8"/>
  <c r="AK168" i="8"/>
  <c r="AL168" i="8"/>
  <c r="AM168" i="8"/>
  <c r="AN168" i="8"/>
  <c r="AO168" i="8"/>
  <c r="AP168" i="8"/>
  <c r="AQ168" i="8"/>
  <c r="AR168" i="8"/>
  <c r="AS168" i="8"/>
  <c r="AT168" i="8"/>
  <c r="AU168" i="8"/>
  <c r="Z169" i="8"/>
  <c r="AA169" i="8"/>
  <c r="AB169" i="8"/>
  <c r="AC169" i="8"/>
  <c r="AD169" i="8"/>
  <c r="AE169" i="8"/>
  <c r="AF169" i="8"/>
  <c r="AG169" i="8"/>
  <c r="AH169" i="8"/>
  <c r="AI169" i="8"/>
  <c r="AJ169" i="8"/>
  <c r="AK169" i="8"/>
  <c r="AL169" i="8"/>
  <c r="AM169" i="8"/>
  <c r="AN169" i="8"/>
  <c r="AO169" i="8"/>
  <c r="AP169" i="8"/>
  <c r="AQ169" i="8"/>
  <c r="AR169" i="8"/>
  <c r="AS169" i="8"/>
  <c r="AT169" i="8"/>
  <c r="AU169" i="8"/>
  <c r="Z170" i="8"/>
  <c r="AA170" i="8"/>
  <c r="AB170" i="8"/>
  <c r="AC170" i="8"/>
  <c r="AD170" i="8"/>
  <c r="AE170" i="8"/>
  <c r="AF170" i="8"/>
  <c r="AG170" i="8"/>
  <c r="AH170" i="8"/>
  <c r="AI170" i="8"/>
  <c r="AJ170" i="8"/>
  <c r="AK170" i="8"/>
  <c r="AL170" i="8"/>
  <c r="AM170" i="8"/>
  <c r="AN170" i="8"/>
  <c r="AO170" i="8"/>
  <c r="AP170" i="8"/>
  <c r="AQ170" i="8"/>
  <c r="AR170" i="8"/>
  <c r="AS170" i="8"/>
  <c r="AT170" i="8"/>
  <c r="AU170" i="8"/>
  <c r="Z171" i="8"/>
  <c r="AA171" i="8"/>
  <c r="AB171" i="8"/>
  <c r="AC171" i="8"/>
  <c r="AD171" i="8"/>
  <c r="AE171" i="8"/>
  <c r="AF171" i="8"/>
  <c r="AG171" i="8"/>
  <c r="AH171" i="8"/>
  <c r="AI171" i="8"/>
  <c r="AJ171" i="8"/>
  <c r="AK171" i="8"/>
  <c r="AL171" i="8"/>
  <c r="AM171" i="8"/>
  <c r="AN171" i="8"/>
  <c r="AO171" i="8"/>
  <c r="AP171" i="8"/>
  <c r="AQ171" i="8"/>
  <c r="AR171" i="8"/>
  <c r="AS171" i="8"/>
  <c r="AT171" i="8"/>
  <c r="AU171" i="8"/>
  <c r="Z172" i="8"/>
  <c r="AA172" i="8"/>
  <c r="AB172" i="8"/>
  <c r="AC172" i="8"/>
  <c r="AD172" i="8"/>
  <c r="AE172" i="8"/>
  <c r="AF172" i="8"/>
  <c r="AG172" i="8"/>
  <c r="AH172" i="8"/>
  <c r="AI172" i="8"/>
  <c r="AJ172" i="8"/>
  <c r="AK172" i="8"/>
  <c r="AL172" i="8"/>
  <c r="AM172" i="8"/>
  <c r="AN172" i="8"/>
  <c r="AO172" i="8"/>
  <c r="AP172" i="8"/>
  <c r="AQ172" i="8"/>
  <c r="AR172" i="8"/>
  <c r="AS172" i="8"/>
  <c r="AT172" i="8"/>
  <c r="AU172" i="8"/>
  <c r="Z173" i="8"/>
  <c r="AA173" i="8"/>
  <c r="AB173" i="8"/>
  <c r="AC173" i="8"/>
  <c r="AD173" i="8"/>
  <c r="AE173" i="8"/>
  <c r="AF173" i="8"/>
  <c r="AG173" i="8"/>
  <c r="AH173" i="8"/>
  <c r="AI173" i="8"/>
  <c r="AJ173" i="8"/>
  <c r="AK173" i="8"/>
  <c r="AL173" i="8"/>
  <c r="AM173" i="8"/>
  <c r="AN173" i="8"/>
  <c r="AO173" i="8"/>
  <c r="AP173" i="8"/>
  <c r="AQ173" i="8"/>
  <c r="AR173" i="8"/>
  <c r="AS173" i="8"/>
  <c r="AT173" i="8"/>
  <c r="AU173" i="8"/>
  <c r="Z174" i="8"/>
  <c r="AA174" i="8"/>
  <c r="AB174" i="8"/>
  <c r="AC174" i="8"/>
  <c r="AD174" i="8"/>
  <c r="AE174" i="8"/>
  <c r="AF174" i="8"/>
  <c r="AG174" i="8"/>
  <c r="AH174" i="8"/>
  <c r="AI174" i="8"/>
  <c r="AJ174" i="8"/>
  <c r="AK174" i="8"/>
  <c r="AL174" i="8"/>
  <c r="AM174" i="8"/>
  <c r="AN174" i="8"/>
  <c r="AO174" i="8"/>
  <c r="AP174" i="8"/>
  <c r="AQ174" i="8"/>
  <c r="AR174" i="8"/>
  <c r="AS174" i="8"/>
  <c r="AT174" i="8"/>
  <c r="AU174" i="8"/>
  <c r="Z175" i="8"/>
  <c r="AA175" i="8"/>
  <c r="AB175" i="8"/>
  <c r="AC175" i="8"/>
  <c r="AD175" i="8"/>
  <c r="AE175" i="8"/>
  <c r="AF175" i="8"/>
  <c r="AG175" i="8"/>
  <c r="AH175" i="8"/>
  <c r="AI175" i="8"/>
  <c r="AJ175" i="8"/>
  <c r="AK175" i="8"/>
  <c r="AL175" i="8"/>
  <c r="AM175" i="8"/>
  <c r="AN175" i="8"/>
  <c r="AO175" i="8"/>
  <c r="AP175" i="8"/>
  <c r="AQ175" i="8"/>
  <c r="AR175" i="8"/>
  <c r="AS175" i="8"/>
  <c r="AT175" i="8"/>
  <c r="AU175" i="8"/>
  <c r="Z176" i="8"/>
  <c r="AA176" i="8"/>
  <c r="AB176" i="8"/>
  <c r="AC176" i="8"/>
  <c r="AD176" i="8"/>
  <c r="AE176" i="8"/>
  <c r="AF176" i="8"/>
  <c r="AG176" i="8"/>
  <c r="AH176" i="8"/>
  <c r="AI176" i="8"/>
  <c r="AJ176" i="8"/>
  <c r="AK176" i="8"/>
  <c r="AL176" i="8"/>
  <c r="AM176" i="8"/>
  <c r="AN176" i="8"/>
  <c r="AO176" i="8"/>
  <c r="AP176" i="8"/>
  <c r="AQ176" i="8"/>
  <c r="AR176" i="8"/>
  <c r="AS176" i="8"/>
  <c r="AT176" i="8"/>
  <c r="AU176" i="8"/>
  <c r="Z177" i="8"/>
  <c r="AA177" i="8"/>
  <c r="AB177" i="8"/>
  <c r="AC177" i="8"/>
  <c r="AD177" i="8"/>
  <c r="AE177" i="8"/>
  <c r="AF177" i="8"/>
  <c r="AG177" i="8"/>
  <c r="AH177" i="8"/>
  <c r="AI177" i="8"/>
  <c r="AJ177" i="8"/>
  <c r="AK177" i="8"/>
  <c r="AL177" i="8"/>
  <c r="AM177" i="8"/>
  <c r="AN177" i="8"/>
  <c r="AO177" i="8"/>
  <c r="AP177" i="8"/>
  <c r="AQ177" i="8"/>
  <c r="AR177" i="8"/>
  <c r="AS177" i="8"/>
  <c r="AT177" i="8"/>
  <c r="AU177" i="8"/>
  <c r="Z178" i="8"/>
  <c r="AA178" i="8"/>
  <c r="AB178" i="8"/>
  <c r="AC178" i="8"/>
  <c r="AD178" i="8"/>
  <c r="AE178" i="8"/>
  <c r="AF178" i="8"/>
  <c r="AG178" i="8"/>
  <c r="AH178" i="8"/>
  <c r="AI178" i="8"/>
  <c r="AJ178" i="8"/>
  <c r="AK178" i="8"/>
  <c r="AL178" i="8"/>
  <c r="AM178" i="8"/>
  <c r="AN178" i="8"/>
  <c r="AO178" i="8"/>
  <c r="AP178" i="8"/>
  <c r="AQ178" i="8"/>
  <c r="AR178" i="8"/>
  <c r="AS178" i="8"/>
  <c r="AT178" i="8"/>
  <c r="AU178" i="8"/>
  <c r="Z179" i="8"/>
  <c r="AA179" i="8"/>
  <c r="AB179" i="8"/>
  <c r="AC179" i="8"/>
  <c r="AD179" i="8"/>
  <c r="AE179" i="8"/>
  <c r="AF179" i="8"/>
  <c r="AG179" i="8"/>
  <c r="AH179" i="8"/>
  <c r="AI179" i="8"/>
  <c r="AJ179" i="8"/>
  <c r="AK179" i="8"/>
  <c r="AL179" i="8"/>
  <c r="AM179" i="8"/>
  <c r="AN179" i="8"/>
  <c r="AO179" i="8"/>
  <c r="AP179" i="8"/>
  <c r="AQ179" i="8"/>
  <c r="AR179" i="8"/>
  <c r="AS179" i="8"/>
  <c r="AT179" i="8"/>
  <c r="AU179" i="8"/>
  <c r="Z180" i="8"/>
  <c r="AA180" i="8"/>
  <c r="AB180" i="8"/>
  <c r="AC180" i="8"/>
  <c r="AD180" i="8"/>
  <c r="AE180" i="8"/>
  <c r="AF180" i="8"/>
  <c r="AG180" i="8"/>
  <c r="AH180" i="8"/>
  <c r="AI180" i="8"/>
  <c r="AJ180" i="8"/>
  <c r="AK180" i="8"/>
  <c r="AL180" i="8"/>
  <c r="AM180" i="8"/>
  <c r="AN180" i="8"/>
  <c r="AO180" i="8"/>
  <c r="AP180" i="8"/>
  <c r="AQ180" i="8"/>
  <c r="AR180" i="8"/>
  <c r="AS180" i="8"/>
  <c r="AT180" i="8"/>
  <c r="AU180" i="8"/>
  <c r="Z182" i="8"/>
  <c r="AA182" i="8"/>
  <c r="AB182" i="8"/>
  <c r="AC182" i="8"/>
  <c r="AD182" i="8"/>
  <c r="AE182" i="8"/>
  <c r="AF182" i="8"/>
  <c r="AG182" i="8"/>
  <c r="AH182" i="8"/>
  <c r="AI182" i="8"/>
  <c r="AJ182" i="8"/>
  <c r="AK182" i="8"/>
  <c r="AL182" i="8"/>
  <c r="AM182" i="8"/>
  <c r="AN182" i="8"/>
  <c r="AO182" i="8"/>
  <c r="AP182" i="8"/>
  <c r="AQ182" i="8"/>
  <c r="AR182" i="8"/>
  <c r="AS182" i="8"/>
  <c r="AT182" i="8"/>
  <c r="AU182" i="8"/>
  <c r="Z183" i="8"/>
  <c r="AA183" i="8"/>
  <c r="AB183" i="8"/>
  <c r="AC183" i="8"/>
  <c r="AD183" i="8"/>
  <c r="AE183" i="8"/>
  <c r="AF183" i="8"/>
  <c r="AG183" i="8"/>
  <c r="AH183" i="8"/>
  <c r="AI183" i="8"/>
  <c r="AJ183" i="8"/>
  <c r="AK183" i="8"/>
  <c r="AL183" i="8"/>
  <c r="AM183" i="8"/>
  <c r="AN183" i="8"/>
  <c r="AO183" i="8"/>
  <c r="AP183" i="8"/>
  <c r="AQ183" i="8"/>
  <c r="AR183" i="8"/>
  <c r="AS183" i="8"/>
  <c r="AT183" i="8"/>
  <c r="AU183" i="8"/>
  <c r="AU163" i="8"/>
  <c r="AT163" i="8"/>
  <c r="AS163" i="8"/>
  <c r="AR163" i="8"/>
  <c r="AQ163" i="8"/>
  <c r="AP163" i="8"/>
  <c r="AO163" i="8"/>
  <c r="AN163" i="8"/>
  <c r="AM163" i="8"/>
  <c r="AL163" i="8"/>
  <c r="AK163" i="8"/>
  <c r="AJ163" i="8"/>
  <c r="AI163" i="8"/>
  <c r="AH163" i="8"/>
  <c r="AG163" i="8"/>
  <c r="AF163" i="8"/>
  <c r="AE163" i="8"/>
  <c r="AD163" i="8"/>
  <c r="AC163" i="8"/>
  <c r="AB163" i="8"/>
  <c r="AA163" i="8"/>
  <c r="Z163" i="8"/>
  <c r="Z143" i="8"/>
  <c r="AA143" i="8"/>
  <c r="AB143" i="8"/>
  <c r="AC143" i="8"/>
  <c r="AD143" i="8"/>
  <c r="AE143" i="8"/>
  <c r="AF143" i="8"/>
  <c r="AG143" i="8"/>
  <c r="AH143" i="8"/>
  <c r="AI143" i="8"/>
  <c r="AJ143" i="8"/>
  <c r="AK143" i="8"/>
  <c r="AL143" i="8"/>
  <c r="AM143" i="8"/>
  <c r="AN143" i="8"/>
  <c r="AO143" i="8"/>
  <c r="AP143" i="8"/>
  <c r="AQ143" i="8"/>
  <c r="AR143" i="8"/>
  <c r="AS143" i="8"/>
  <c r="AT143" i="8"/>
  <c r="AU143" i="8"/>
  <c r="Z144" i="8"/>
  <c r="AA144" i="8"/>
  <c r="AB144" i="8"/>
  <c r="AC144" i="8"/>
  <c r="AD144" i="8"/>
  <c r="AE144" i="8"/>
  <c r="AF144" i="8"/>
  <c r="AG144" i="8"/>
  <c r="AH144" i="8"/>
  <c r="AI144" i="8"/>
  <c r="AJ144" i="8"/>
  <c r="AK144" i="8"/>
  <c r="AL144" i="8"/>
  <c r="AM144" i="8"/>
  <c r="AN144" i="8"/>
  <c r="AO144" i="8"/>
  <c r="AP144" i="8"/>
  <c r="AQ144" i="8"/>
  <c r="AR144" i="8"/>
  <c r="AS144" i="8"/>
  <c r="AT144" i="8"/>
  <c r="AU144" i="8"/>
  <c r="Z145" i="8"/>
  <c r="AA145" i="8"/>
  <c r="AB145" i="8"/>
  <c r="AC145" i="8"/>
  <c r="AD145" i="8"/>
  <c r="AE145" i="8"/>
  <c r="AF145" i="8"/>
  <c r="AG145" i="8"/>
  <c r="AH145" i="8"/>
  <c r="AI145" i="8"/>
  <c r="AJ145" i="8"/>
  <c r="AK145" i="8"/>
  <c r="AL145" i="8"/>
  <c r="AM145" i="8"/>
  <c r="AN145" i="8"/>
  <c r="AO145" i="8"/>
  <c r="AP145" i="8"/>
  <c r="AQ145" i="8"/>
  <c r="AR145" i="8"/>
  <c r="AS145" i="8"/>
  <c r="AT145" i="8"/>
  <c r="AU145" i="8"/>
  <c r="Z146" i="8"/>
  <c r="AA146" i="8"/>
  <c r="AB146" i="8"/>
  <c r="AC146" i="8"/>
  <c r="AD146" i="8"/>
  <c r="AE146" i="8"/>
  <c r="AF146" i="8"/>
  <c r="AG146" i="8"/>
  <c r="AH146" i="8"/>
  <c r="AI146" i="8"/>
  <c r="AJ146" i="8"/>
  <c r="AK146" i="8"/>
  <c r="AL146" i="8"/>
  <c r="AM146" i="8"/>
  <c r="AN146" i="8"/>
  <c r="AO146" i="8"/>
  <c r="AP146" i="8"/>
  <c r="AQ146" i="8"/>
  <c r="AR146" i="8"/>
  <c r="AS146" i="8"/>
  <c r="AT146" i="8"/>
  <c r="AU146" i="8"/>
  <c r="Z147" i="8"/>
  <c r="AA147" i="8"/>
  <c r="AB147" i="8"/>
  <c r="AC147" i="8"/>
  <c r="AD147" i="8"/>
  <c r="AE147" i="8"/>
  <c r="AF147" i="8"/>
  <c r="AG147" i="8"/>
  <c r="AH147" i="8"/>
  <c r="AI147" i="8"/>
  <c r="AJ147" i="8"/>
  <c r="AK147" i="8"/>
  <c r="AL147" i="8"/>
  <c r="AM147" i="8"/>
  <c r="AN147" i="8"/>
  <c r="AO147" i="8"/>
  <c r="AP147" i="8"/>
  <c r="AQ147" i="8"/>
  <c r="AR147" i="8"/>
  <c r="AS147" i="8"/>
  <c r="AT147" i="8"/>
  <c r="AU147" i="8"/>
  <c r="Z148" i="8"/>
  <c r="AA148" i="8"/>
  <c r="AB148" i="8"/>
  <c r="AC148" i="8"/>
  <c r="AD148" i="8"/>
  <c r="AE148" i="8"/>
  <c r="AF148" i="8"/>
  <c r="AG148" i="8"/>
  <c r="AH148" i="8"/>
  <c r="AI148" i="8"/>
  <c r="AJ148" i="8"/>
  <c r="AK148" i="8"/>
  <c r="AL148" i="8"/>
  <c r="AM148" i="8"/>
  <c r="AN148" i="8"/>
  <c r="AO148" i="8"/>
  <c r="AP148" i="8"/>
  <c r="AQ148" i="8"/>
  <c r="AR148" i="8"/>
  <c r="AS148" i="8"/>
  <c r="AT148" i="8"/>
  <c r="AU148" i="8"/>
  <c r="Z149" i="8"/>
  <c r="AA149" i="8"/>
  <c r="AB149" i="8"/>
  <c r="AC149" i="8"/>
  <c r="AD149" i="8"/>
  <c r="AE149" i="8"/>
  <c r="AF149" i="8"/>
  <c r="AG149" i="8"/>
  <c r="AH149" i="8"/>
  <c r="AI149" i="8"/>
  <c r="AJ149" i="8"/>
  <c r="AK149" i="8"/>
  <c r="AL149" i="8"/>
  <c r="AM149" i="8"/>
  <c r="AN149" i="8"/>
  <c r="AO149" i="8"/>
  <c r="AP149" i="8"/>
  <c r="AQ149" i="8"/>
  <c r="AR149" i="8"/>
  <c r="AS149" i="8"/>
  <c r="AT149" i="8"/>
  <c r="AU149" i="8"/>
  <c r="Z150" i="8"/>
  <c r="AA150" i="8"/>
  <c r="AB150" i="8"/>
  <c r="AC150" i="8"/>
  <c r="AD150" i="8"/>
  <c r="AE150" i="8"/>
  <c r="AF150" i="8"/>
  <c r="AG150" i="8"/>
  <c r="AH150" i="8"/>
  <c r="AI150" i="8"/>
  <c r="AJ150" i="8"/>
  <c r="AK150" i="8"/>
  <c r="AL150" i="8"/>
  <c r="AM150" i="8"/>
  <c r="AN150" i="8"/>
  <c r="AO150" i="8"/>
  <c r="AP150" i="8"/>
  <c r="AQ150" i="8"/>
  <c r="AR150" i="8"/>
  <c r="AS150" i="8"/>
  <c r="AT150" i="8"/>
  <c r="AU150" i="8"/>
  <c r="Z151" i="8"/>
  <c r="AA151" i="8"/>
  <c r="AB151" i="8"/>
  <c r="AC151" i="8"/>
  <c r="AD151" i="8"/>
  <c r="AE151" i="8"/>
  <c r="AF151" i="8"/>
  <c r="AG151" i="8"/>
  <c r="AH151" i="8"/>
  <c r="AI151" i="8"/>
  <c r="AJ151" i="8"/>
  <c r="AK151" i="8"/>
  <c r="AL151" i="8"/>
  <c r="AM151" i="8"/>
  <c r="AN151" i="8"/>
  <c r="AO151" i="8"/>
  <c r="AP151" i="8"/>
  <c r="AQ151" i="8"/>
  <c r="AR151" i="8"/>
  <c r="AS151" i="8"/>
  <c r="AT151" i="8"/>
  <c r="AU151" i="8"/>
  <c r="Z153" i="8"/>
  <c r="AA153" i="8"/>
  <c r="AB153" i="8"/>
  <c r="AC153" i="8"/>
  <c r="AD153" i="8"/>
  <c r="AE153" i="8"/>
  <c r="AF153" i="8"/>
  <c r="AG153" i="8"/>
  <c r="AH153" i="8"/>
  <c r="AI153" i="8"/>
  <c r="AJ153" i="8"/>
  <c r="AK153" i="8"/>
  <c r="AL153" i="8"/>
  <c r="AM153" i="8"/>
  <c r="AN153" i="8"/>
  <c r="AO153" i="8"/>
  <c r="AP153" i="8"/>
  <c r="AQ153" i="8"/>
  <c r="AR153" i="8"/>
  <c r="AS153" i="8"/>
  <c r="AT153" i="8"/>
  <c r="AU153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D141" i="8"/>
  <c r="AU142" i="8"/>
  <c r="AT142" i="8"/>
  <c r="AS142" i="8"/>
  <c r="AR142" i="8"/>
  <c r="AQ142" i="8"/>
  <c r="AP142" i="8"/>
  <c r="AO142" i="8"/>
  <c r="AN142" i="8"/>
  <c r="AM142" i="8"/>
  <c r="AL142" i="8"/>
  <c r="AK142" i="8"/>
  <c r="AJ142" i="8"/>
  <c r="AI142" i="8"/>
  <c r="AH142" i="8"/>
  <c r="AG142" i="8"/>
  <c r="AF142" i="8"/>
  <c r="AE142" i="8"/>
  <c r="AD142" i="8"/>
  <c r="AC142" i="8"/>
  <c r="AB142" i="8"/>
  <c r="AA142" i="8"/>
  <c r="Z142" i="8"/>
  <c r="AV154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U102" i="8"/>
  <c r="V102" i="8"/>
  <c r="W102" i="8"/>
  <c r="X102" i="8"/>
  <c r="Y102" i="8"/>
  <c r="Z104" i="8"/>
  <c r="AA104" i="8"/>
  <c r="AB104" i="8"/>
  <c r="AC104" i="8"/>
  <c r="AD104" i="8"/>
  <c r="AE104" i="8"/>
  <c r="AF104" i="8"/>
  <c r="AG104" i="8"/>
  <c r="AH104" i="8"/>
  <c r="AI104" i="8"/>
  <c r="AJ104" i="8"/>
  <c r="AK104" i="8"/>
  <c r="AL104" i="8"/>
  <c r="AM104" i="8"/>
  <c r="AN104" i="8"/>
  <c r="AO104" i="8"/>
  <c r="AP104" i="8"/>
  <c r="AQ104" i="8"/>
  <c r="AR104" i="8"/>
  <c r="AS104" i="8"/>
  <c r="AT104" i="8"/>
  <c r="AU104" i="8"/>
  <c r="Z105" i="8"/>
  <c r="AA105" i="8"/>
  <c r="AB105" i="8"/>
  <c r="AC105" i="8"/>
  <c r="AD105" i="8"/>
  <c r="AE105" i="8"/>
  <c r="AF105" i="8"/>
  <c r="AG105" i="8"/>
  <c r="AH105" i="8"/>
  <c r="AI105" i="8"/>
  <c r="AJ105" i="8"/>
  <c r="AK105" i="8"/>
  <c r="AL105" i="8"/>
  <c r="AM105" i="8"/>
  <c r="AN105" i="8"/>
  <c r="AO105" i="8"/>
  <c r="AP105" i="8"/>
  <c r="AQ105" i="8"/>
  <c r="AR105" i="8"/>
  <c r="AS105" i="8"/>
  <c r="AT105" i="8"/>
  <c r="AU105" i="8"/>
  <c r="Z106" i="8"/>
  <c r="AA106" i="8"/>
  <c r="AB106" i="8"/>
  <c r="AC106" i="8"/>
  <c r="AD106" i="8"/>
  <c r="AE106" i="8"/>
  <c r="AF106" i="8"/>
  <c r="AG106" i="8"/>
  <c r="AH106" i="8"/>
  <c r="AI106" i="8"/>
  <c r="AJ106" i="8"/>
  <c r="AK106" i="8"/>
  <c r="AL106" i="8"/>
  <c r="AM106" i="8"/>
  <c r="AN106" i="8"/>
  <c r="AO106" i="8"/>
  <c r="AP106" i="8"/>
  <c r="AQ106" i="8"/>
  <c r="AR106" i="8"/>
  <c r="AS106" i="8"/>
  <c r="AT106" i="8"/>
  <c r="AU106" i="8"/>
  <c r="Z107" i="8"/>
  <c r="AA107" i="8"/>
  <c r="AB107" i="8"/>
  <c r="AC107" i="8"/>
  <c r="AD107" i="8"/>
  <c r="AE107" i="8"/>
  <c r="AF107" i="8"/>
  <c r="AG107" i="8"/>
  <c r="AH107" i="8"/>
  <c r="AI107" i="8"/>
  <c r="AJ107" i="8"/>
  <c r="AK107" i="8"/>
  <c r="AL107" i="8"/>
  <c r="AM107" i="8"/>
  <c r="AN107" i="8"/>
  <c r="AO107" i="8"/>
  <c r="AP107" i="8"/>
  <c r="AQ107" i="8"/>
  <c r="AR107" i="8"/>
  <c r="AS107" i="8"/>
  <c r="AT107" i="8"/>
  <c r="AU107" i="8"/>
  <c r="Z108" i="8"/>
  <c r="AA108" i="8"/>
  <c r="AB108" i="8"/>
  <c r="AC108" i="8"/>
  <c r="AD108" i="8"/>
  <c r="AE108" i="8"/>
  <c r="AF108" i="8"/>
  <c r="AG108" i="8"/>
  <c r="AH108" i="8"/>
  <c r="AI108" i="8"/>
  <c r="AJ108" i="8"/>
  <c r="AK108" i="8"/>
  <c r="AL108" i="8"/>
  <c r="AM108" i="8"/>
  <c r="AN108" i="8"/>
  <c r="AO108" i="8"/>
  <c r="AP108" i="8"/>
  <c r="AQ108" i="8"/>
  <c r="AR108" i="8"/>
  <c r="AS108" i="8"/>
  <c r="AT108" i="8"/>
  <c r="AU108" i="8"/>
  <c r="Z109" i="8"/>
  <c r="AA109" i="8"/>
  <c r="AB109" i="8"/>
  <c r="AC109" i="8"/>
  <c r="AD109" i="8"/>
  <c r="AE109" i="8"/>
  <c r="AF109" i="8"/>
  <c r="AG109" i="8"/>
  <c r="AH109" i="8"/>
  <c r="AI109" i="8"/>
  <c r="AJ109" i="8"/>
  <c r="AK109" i="8"/>
  <c r="AL109" i="8"/>
  <c r="AM109" i="8"/>
  <c r="AN109" i="8"/>
  <c r="AO109" i="8"/>
  <c r="AP109" i="8"/>
  <c r="AQ109" i="8"/>
  <c r="AR109" i="8"/>
  <c r="AS109" i="8"/>
  <c r="AT109" i="8"/>
  <c r="AU109" i="8"/>
  <c r="Z110" i="8"/>
  <c r="AA110" i="8"/>
  <c r="AB110" i="8"/>
  <c r="AC110" i="8"/>
  <c r="AD110" i="8"/>
  <c r="AE110" i="8"/>
  <c r="AF110" i="8"/>
  <c r="AG110" i="8"/>
  <c r="AH110" i="8"/>
  <c r="AI110" i="8"/>
  <c r="AJ110" i="8"/>
  <c r="AK110" i="8"/>
  <c r="AL110" i="8"/>
  <c r="AM110" i="8"/>
  <c r="AN110" i="8"/>
  <c r="AO110" i="8"/>
  <c r="AP110" i="8"/>
  <c r="AQ110" i="8"/>
  <c r="AR110" i="8"/>
  <c r="AS110" i="8"/>
  <c r="AT110" i="8"/>
  <c r="AU110" i="8"/>
  <c r="Z111" i="8"/>
  <c r="AA111" i="8"/>
  <c r="AB111" i="8"/>
  <c r="AC111" i="8"/>
  <c r="AD111" i="8"/>
  <c r="AE111" i="8"/>
  <c r="AF111" i="8"/>
  <c r="AG111" i="8"/>
  <c r="AH111" i="8"/>
  <c r="AI111" i="8"/>
  <c r="AJ111" i="8"/>
  <c r="AK111" i="8"/>
  <c r="AL111" i="8"/>
  <c r="AM111" i="8"/>
  <c r="AN111" i="8"/>
  <c r="AO111" i="8"/>
  <c r="AP111" i="8"/>
  <c r="AQ111" i="8"/>
  <c r="AR111" i="8"/>
  <c r="AS111" i="8"/>
  <c r="AT111" i="8"/>
  <c r="AU111" i="8"/>
  <c r="Z112" i="8"/>
  <c r="AA112" i="8"/>
  <c r="AB112" i="8"/>
  <c r="AC112" i="8"/>
  <c r="AD112" i="8"/>
  <c r="AE112" i="8"/>
  <c r="AF112" i="8"/>
  <c r="AG112" i="8"/>
  <c r="AH112" i="8"/>
  <c r="AI112" i="8"/>
  <c r="AJ112" i="8"/>
  <c r="AK112" i="8"/>
  <c r="AL112" i="8"/>
  <c r="AM112" i="8"/>
  <c r="AN112" i="8"/>
  <c r="AO112" i="8"/>
  <c r="AP112" i="8"/>
  <c r="AQ112" i="8"/>
  <c r="AR112" i="8"/>
  <c r="AS112" i="8"/>
  <c r="AT112" i="8"/>
  <c r="AU112" i="8"/>
  <c r="Z113" i="8"/>
  <c r="AA113" i="8"/>
  <c r="AB113" i="8"/>
  <c r="AC113" i="8"/>
  <c r="AD113" i="8"/>
  <c r="AE113" i="8"/>
  <c r="AF113" i="8"/>
  <c r="AG113" i="8"/>
  <c r="AH113" i="8"/>
  <c r="AI113" i="8"/>
  <c r="AJ113" i="8"/>
  <c r="AK113" i="8"/>
  <c r="AL113" i="8"/>
  <c r="AM113" i="8"/>
  <c r="AN113" i="8"/>
  <c r="AO113" i="8"/>
  <c r="AP113" i="8"/>
  <c r="AQ113" i="8"/>
  <c r="AR113" i="8"/>
  <c r="AS113" i="8"/>
  <c r="AT113" i="8"/>
  <c r="AU113" i="8"/>
  <c r="Z114" i="8"/>
  <c r="AA114" i="8"/>
  <c r="AB114" i="8"/>
  <c r="AC114" i="8"/>
  <c r="AD114" i="8"/>
  <c r="AE114" i="8"/>
  <c r="AF114" i="8"/>
  <c r="AG114" i="8"/>
  <c r="AH114" i="8"/>
  <c r="AI114" i="8"/>
  <c r="AJ114" i="8"/>
  <c r="AK114" i="8"/>
  <c r="AL114" i="8"/>
  <c r="AM114" i="8"/>
  <c r="AN114" i="8"/>
  <c r="AO114" i="8"/>
  <c r="AP114" i="8"/>
  <c r="AQ114" i="8"/>
  <c r="AR114" i="8"/>
  <c r="AS114" i="8"/>
  <c r="AT114" i="8"/>
  <c r="AU114" i="8"/>
  <c r="Z115" i="8"/>
  <c r="AA115" i="8"/>
  <c r="AB115" i="8"/>
  <c r="AC115" i="8"/>
  <c r="AD115" i="8"/>
  <c r="AE115" i="8"/>
  <c r="AF115" i="8"/>
  <c r="AG115" i="8"/>
  <c r="AH115" i="8"/>
  <c r="AI115" i="8"/>
  <c r="AJ115" i="8"/>
  <c r="AK115" i="8"/>
  <c r="AL115" i="8"/>
  <c r="AM115" i="8"/>
  <c r="AN115" i="8"/>
  <c r="AO115" i="8"/>
  <c r="AP115" i="8"/>
  <c r="AQ115" i="8"/>
  <c r="AR115" i="8"/>
  <c r="AS115" i="8"/>
  <c r="AT115" i="8"/>
  <c r="AU115" i="8"/>
  <c r="Z116" i="8"/>
  <c r="AA116" i="8"/>
  <c r="AB116" i="8"/>
  <c r="AC116" i="8"/>
  <c r="AD116" i="8"/>
  <c r="AE116" i="8"/>
  <c r="AF116" i="8"/>
  <c r="AG116" i="8"/>
  <c r="AH116" i="8"/>
  <c r="AI116" i="8"/>
  <c r="AJ116" i="8"/>
  <c r="AK116" i="8"/>
  <c r="AL116" i="8"/>
  <c r="AM116" i="8"/>
  <c r="AN116" i="8"/>
  <c r="AO116" i="8"/>
  <c r="AP116" i="8"/>
  <c r="AQ116" i="8"/>
  <c r="AR116" i="8"/>
  <c r="AS116" i="8"/>
  <c r="AT116" i="8"/>
  <c r="AU116" i="8"/>
  <c r="Z117" i="8"/>
  <c r="AA117" i="8"/>
  <c r="AB117" i="8"/>
  <c r="AC117" i="8"/>
  <c r="AD117" i="8"/>
  <c r="AE117" i="8"/>
  <c r="AF117" i="8"/>
  <c r="AG117" i="8"/>
  <c r="AH117" i="8"/>
  <c r="AI117" i="8"/>
  <c r="AJ117" i="8"/>
  <c r="AK117" i="8"/>
  <c r="AL117" i="8"/>
  <c r="AM117" i="8"/>
  <c r="AN117" i="8"/>
  <c r="AO117" i="8"/>
  <c r="AP117" i="8"/>
  <c r="AQ117" i="8"/>
  <c r="AR117" i="8"/>
  <c r="AS117" i="8"/>
  <c r="AT117" i="8"/>
  <c r="AU117" i="8"/>
  <c r="Z118" i="8"/>
  <c r="AA118" i="8"/>
  <c r="AB118" i="8"/>
  <c r="AC118" i="8"/>
  <c r="AD118" i="8"/>
  <c r="AE118" i="8"/>
  <c r="AF118" i="8"/>
  <c r="AG118" i="8"/>
  <c r="AH118" i="8"/>
  <c r="AI118" i="8"/>
  <c r="AJ118" i="8"/>
  <c r="AK118" i="8"/>
  <c r="AL118" i="8"/>
  <c r="AM118" i="8"/>
  <c r="AN118" i="8"/>
  <c r="AO118" i="8"/>
  <c r="AP118" i="8"/>
  <c r="AQ118" i="8"/>
  <c r="AR118" i="8"/>
  <c r="AS118" i="8"/>
  <c r="AT118" i="8"/>
  <c r="AU118" i="8"/>
  <c r="Z119" i="8"/>
  <c r="AA119" i="8"/>
  <c r="AB119" i="8"/>
  <c r="AC119" i="8"/>
  <c r="AD119" i="8"/>
  <c r="AE119" i="8"/>
  <c r="AF119" i="8"/>
  <c r="AG119" i="8"/>
  <c r="AH119" i="8"/>
  <c r="AI119" i="8"/>
  <c r="AJ119" i="8"/>
  <c r="AK119" i="8"/>
  <c r="AL119" i="8"/>
  <c r="AM119" i="8"/>
  <c r="AN119" i="8"/>
  <c r="AO119" i="8"/>
  <c r="AP119" i="8"/>
  <c r="AQ119" i="8"/>
  <c r="AR119" i="8"/>
  <c r="AS119" i="8"/>
  <c r="AT119" i="8"/>
  <c r="AU119" i="8"/>
  <c r="Z120" i="8"/>
  <c r="AA120" i="8"/>
  <c r="AB120" i="8"/>
  <c r="AC120" i="8"/>
  <c r="AD120" i="8"/>
  <c r="AE120" i="8"/>
  <c r="AF120" i="8"/>
  <c r="AG120" i="8"/>
  <c r="AH120" i="8"/>
  <c r="AI120" i="8"/>
  <c r="AJ120" i="8"/>
  <c r="AK120" i="8"/>
  <c r="AL120" i="8"/>
  <c r="AM120" i="8"/>
  <c r="AN120" i="8"/>
  <c r="AO120" i="8"/>
  <c r="AP120" i="8"/>
  <c r="AQ120" i="8"/>
  <c r="AR120" i="8"/>
  <c r="AS120" i="8"/>
  <c r="AT120" i="8"/>
  <c r="AU120" i="8"/>
  <c r="Z121" i="8"/>
  <c r="AA121" i="8"/>
  <c r="AB121" i="8"/>
  <c r="AC121" i="8"/>
  <c r="AD121" i="8"/>
  <c r="AE121" i="8"/>
  <c r="AF121" i="8"/>
  <c r="AG121" i="8"/>
  <c r="AH121" i="8"/>
  <c r="AI121" i="8"/>
  <c r="AJ121" i="8"/>
  <c r="AK121" i="8"/>
  <c r="AL121" i="8"/>
  <c r="AM121" i="8"/>
  <c r="AN121" i="8"/>
  <c r="AO121" i="8"/>
  <c r="AP121" i="8"/>
  <c r="AQ121" i="8"/>
  <c r="AR121" i="8"/>
  <c r="AS121" i="8"/>
  <c r="AT121" i="8"/>
  <c r="AU121" i="8"/>
  <c r="Z122" i="8"/>
  <c r="AA122" i="8"/>
  <c r="AB122" i="8"/>
  <c r="AC122" i="8"/>
  <c r="AD122" i="8"/>
  <c r="AE122" i="8"/>
  <c r="AF122" i="8"/>
  <c r="AG122" i="8"/>
  <c r="AH122" i="8"/>
  <c r="AI122" i="8"/>
  <c r="AJ122" i="8"/>
  <c r="AK122" i="8"/>
  <c r="AL122" i="8"/>
  <c r="AM122" i="8"/>
  <c r="AN122" i="8"/>
  <c r="AO122" i="8"/>
  <c r="AP122" i="8"/>
  <c r="AQ122" i="8"/>
  <c r="AR122" i="8"/>
  <c r="AS122" i="8"/>
  <c r="AT122" i="8"/>
  <c r="AU122" i="8"/>
  <c r="Z123" i="8"/>
  <c r="AA123" i="8"/>
  <c r="AB123" i="8"/>
  <c r="AC123" i="8"/>
  <c r="AD123" i="8"/>
  <c r="AE123" i="8"/>
  <c r="AF123" i="8"/>
  <c r="AG123" i="8"/>
  <c r="AH123" i="8"/>
  <c r="AI123" i="8"/>
  <c r="AJ123" i="8"/>
  <c r="AK123" i="8"/>
  <c r="AL123" i="8"/>
  <c r="AM123" i="8"/>
  <c r="AN123" i="8"/>
  <c r="AO123" i="8"/>
  <c r="AP123" i="8"/>
  <c r="AQ123" i="8"/>
  <c r="AR123" i="8"/>
  <c r="AS123" i="8"/>
  <c r="AT123" i="8"/>
  <c r="AU123" i="8"/>
  <c r="Z124" i="8"/>
  <c r="AA124" i="8"/>
  <c r="AB124" i="8"/>
  <c r="AC124" i="8"/>
  <c r="AD124" i="8"/>
  <c r="AE124" i="8"/>
  <c r="AF124" i="8"/>
  <c r="AG124" i="8"/>
  <c r="AH124" i="8"/>
  <c r="AI124" i="8"/>
  <c r="AJ124" i="8"/>
  <c r="AK124" i="8"/>
  <c r="AL124" i="8"/>
  <c r="AM124" i="8"/>
  <c r="AN124" i="8"/>
  <c r="AO124" i="8"/>
  <c r="AP124" i="8"/>
  <c r="AQ124" i="8"/>
  <c r="AR124" i="8"/>
  <c r="AS124" i="8"/>
  <c r="AT124" i="8"/>
  <c r="AU124" i="8"/>
  <c r="Z125" i="8"/>
  <c r="AA125" i="8"/>
  <c r="AB125" i="8"/>
  <c r="AC125" i="8"/>
  <c r="AD125" i="8"/>
  <c r="AE125" i="8"/>
  <c r="AF125" i="8"/>
  <c r="AG125" i="8"/>
  <c r="AH125" i="8"/>
  <c r="AI125" i="8"/>
  <c r="AJ125" i="8"/>
  <c r="AK125" i="8"/>
  <c r="AL125" i="8"/>
  <c r="AM125" i="8"/>
  <c r="AN125" i="8"/>
  <c r="AO125" i="8"/>
  <c r="AP125" i="8"/>
  <c r="AQ125" i="8"/>
  <c r="AR125" i="8"/>
  <c r="AS125" i="8"/>
  <c r="AT125" i="8"/>
  <c r="AU125" i="8"/>
  <c r="Z126" i="8"/>
  <c r="AA126" i="8"/>
  <c r="AB126" i="8"/>
  <c r="AC126" i="8"/>
  <c r="AD126" i="8"/>
  <c r="AE126" i="8"/>
  <c r="AF126" i="8"/>
  <c r="AG126" i="8"/>
  <c r="AH126" i="8"/>
  <c r="AI126" i="8"/>
  <c r="AJ126" i="8"/>
  <c r="AK126" i="8"/>
  <c r="AL126" i="8"/>
  <c r="AM126" i="8"/>
  <c r="AN126" i="8"/>
  <c r="AO126" i="8"/>
  <c r="AP126" i="8"/>
  <c r="AQ126" i="8"/>
  <c r="AR126" i="8"/>
  <c r="AS126" i="8"/>
  <c r="AT126" i="8"/>
  <c r="AU126" i="8"/>
  <c r="Z127" i="8"/>
  <c r="AA127" i="8"/>
  <c r="AB127" i="8"/>
  <c r="AC127" i="8"/>
  <c r="AD127" i="8"/>
  <c r="AE127" i="8"/>
  <c r="AF127" i="8"/>
  <c r="AG127" i="8"/>
  <c r="AH127" i="8"/>
  <c r="AI127" i="8"/>
  <c r="AJ127" i="8"/>
  <c r="AK127" i="8"/>
  <c r="AL127" i="8"/>
  <c r="AM127" i="8"/>
  <c r="AN127" i="8"/>
  <c r="AO127" i="8"/>
  <c r="AP127" i="8"/>
  <c r="AQ127" i="8"/>
  <c r="AR127" i="8"/>
  <c r="AS127" i="8"/>
  <c r="AT127" i="8"/>
  <c r="AU127" i="8"/>
  <c r="Z128" i="8"/>
  <c r="AA128" i="8"/>
  <c r="AB128" i="8"/>
  <c r="AC128" i="8"/>
  <c r="AD128" i="8"/>
  <c r="AE128" i="8"/>
  <c r="AF128" i="8"/>
  <c r="AG128" i="8"/>
  <c r="AH128" i="8"/>
  <c r="AI128" i="8"/>
  <c r="AJ128" i="8"/>
  <c r="AK128" i="8"/>
  <c r="AL128" i="8"/>
  <c r="AM128" i="8"/>
  <c r="AN128" i="8"/>
  <c r="AO128" i="8"/>
  <c r="AP128" i="8"/>
  <c r="AQ128" i="8"/>
  <c r="AR128" i="8"/>
  <c r="AS128" i="8"/>
  <c r="AT128" i="8"/>
  <c r="AU128" i="8"/>
  <c r="Z129" i="8"/>
  <c r="AA129" i="8"/>
  <c r="AB129" i="8"/>
  <c r="AC129" i="8"/>
  <c r="AD129" i="8"/>
  <c r="AE129" i="8"/>
  <c r="AF129" i="8"/>
  <c r="AG129" i="8"/>
  <c r="AH129" i="8"/>
  <c r="AI129" i="8"/>
  <c r="AJ129" i="8"/>
  <c r="AK129" i="8"/>
  <c r="AL129" i="8"/>
  <c r="AM129" i="8"/>
  <c r="AN129" i="8"/>
  <c r="AO129" i="8"/>
  <c r="AP129" i="8"/>
  <c r="AQ129" i="8"/>
  <c r="AR129" i="8"/>
  <c r="AS129" i="8"/>
  <c r="AT129" i="8"/>
  <c r="AU129" i="8"/>
  <c r="Z130" i="8"/>
  <c r="AA130" i="8"/>
  <c r="AB130" i="8"/>
  <c r="AC130" i="8"/>
  <c r="AD130" i="8"/>
  <c r="AE130" i="8"/>
  <c r="AF130" i="8"/>
  <c r="AG130" i="8"/>
  <c r="AH130" i="8"/>
  <c r="AI130" i="8"/>
  <c r="AJ130" i="8"/>
  <c r="AK130" i="8"/>
  <c r="AL130" i="8"/>
  <c r="AM130" i="8"/>
  <c r="AN130" i="8"/>
  <c r="AO130" i="8"/>
  <c r="AP130" i="8"/>
  <c r="AQ130" i="8"/>
  <c r="AR130" i="8"/>
  <c r="AS130" i="8"/>
  <c r="AT130" i="8"/>
  <c r="AU130" i="8"/>
  <c r="Z132" i="8"/>
  <c r="AA132" i="8"/>
  <c r="AB132" i="8"/>
  <c r="AC132" i="8"/>
  <c r="AD132" i="8"/>
  <c r="AE132" i="8"/>
  <c r="AF132" i="8"/>
  <c r="AG132" i="8"/>
  <c r="AH132" i="8"/>
  <c r="AI132" i="8"/>
  <c r="AJ132" i="8"/>
  <c r="AK132" i="8"/>
  <c r="AL132" i="8"/>
  <c r="AM132" i="8"/>
  <c r="AN132" i="8"/>
  <c r="AO132" i="8"/>
  <c r="AP132" i="8"/>
  <c r="AQ132" i="8"/>
  <c r="AR132" i="8"/>
  <c r="AS132" i="8"/>
  <c r="AT132" i="8"/>
  <c r="AU132" i="8"/>
  <c r="AU103" i="8"/>
  <c r="AT103" i="8"/>
  <c r="AS103" i="8"/>
  <c r="AR103" i="8"/>
  <c r="AQ103" i="8"/>
  <c r="AP103" i="8"/>
  <c r="AO103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AV133" i="8"/>
  <c r="BC133" i="8" s="1"/>
  <c r="D102" i="8"/>
  <c r="Z82" i="8"/>
  <c r="AA82" i="8"/>
  <c r="AB82" i="8"/>
  <c r="AC82" i="8"/>
  <c r="AD82" i="8"/>
  <c r="AE82" i="8"/>
  <c r="AF82" i="8"/>
  <c r="AG82" i="8"/>
  <c r="AH82" i="8"/>
  <c r="AI82" i="8"/>
  <c r="AJ82" i="8"/>
  <c r="AK82" i="8"/>
  <c r="AL82" i="8"/>
  <c r="AM82" i="8"/>
  <c r="AN82" i="8"/>
  <c r="AO82" i="8"/>
  <c r="AP82" i="8"/>
  <c r="AQ82" i="8"/>
  <c r="AR82" i="8"/>
  <c r="AS82" i="8"/>
  <c r="AT82" i="8"/>
  <c r="AU82" i="8"/>
  <c r="Z83" i="8"/>
  <c r="AA83" i="8"/>
  <c r="AB83" i="8"/>
  <c r="AC83" i="8"/>
  <c r="AD83" i="8"/>
  <c r="AE83" i="8"/>
  <c r="AF83" i="8"/>
  <c r="AG83" i="8"/>
  <c r="AH83" i="8"/>
  <c r="AI83" i="8"/>
  <c r="AJ83" i="8"/>
  <c r="AK83" i="8"/>
  <c r="AL83" i="8"/>
  <c r="AM83" i="8"/>
  <c r="AN83" i="8"/>
  <c r="AO83" i="8"/>
  <c r="AP83" i="8"/>
  <c r="AQ83" i="8"/>
  <c r="AR83" i="8"/>
  <c r="AS83" i="8"/>
  <c r="AT83" i="8"/>
  <c r="AU83" i="8"/>
  <c r="Z84" i="8"/>
  <c r="AA84" i="8"/>
  <c r="AB84" i="8"/>
  <c r="AC84" i="8"/>
  <c r="AD84" i="8"/>
  <c r="AE84" i="8"/>
  <c r="AF84" i="8"/>
  <c r="AG84" i="8"/>
  <c r="AH84" i="8"/>
  <c r="AI84" i="8"/>
  <c r="AJ84" i="8"/>
  <c r="AK84" i="8"/>
  <c r="AL84" i="8"/>
  <c r="AM84" i="8"/>
  <c r="AN84" i="8"/>
  <c r="AO84" i="8"/>
  <c r="AP84" i="8"/>
  <c r="AQ84" i="8"/>
  <c r="AR84" i="8"/>
  <c r="AS84" i="8"/>
  <c r="AT84" i="8"/>
  <c r="AU84" i="8"/>
  <c r="Z85" i="8"/>
  <c r="AA85" i="8"/>
  <c r="AB85" i="8"/>
  <c r="AC85" i="8"/>
  <c r="AD85" i="8"/>
  <c r="AE85" i="8"/>
  <c r="AF85" i="8"/>
  <c r="AG85" i="8"/>
  <c r="AH85" i="8"/>
  <c r="AI85" i="8"/>
  <c r="AJ85" i="8"/>
  <c r="AK85" i="8"/>
  <c r="AL85" i="8"/>
  <c r="AM85" i="8"/>
  <c r="AN85" i="8"/>
  <c r="AO85" i="8"/>
  <c r="AP85" i="8"/>
  <c r="AQ85" i="8"/>
  <c r="AR85" i="8"/>
  <c r="AS85" i="8"/>
  <c r="AT85" i="8"/>
  <c r="AU85" i="8"/>
  <c r="Z86" i="8"/>
  <c r="AA86" i="8"/>
  <c r="AB86" i="8"/>
  <c r="AC86" i="8"/>
  <c r="AD86" i="8"/>
  <c r="AE86" i="8"/>
  <c r="AF86" i="8"/>
  <c r="AG86" i="8"/>
  <c r="AH86" i="8"/>
  <c r="AI86" i="8"/>
  <c r="AJ86" i="8"/>
  <c r="AK86" i="8"/>
  <c r="AL86" i="8"/>
  <c r="AM86" i="8"/>
  <c r="AN86" i="8"/>
  <c r="AO86" i="8"/>
  <c r="AP86" i="8"/>
  <c r="AQ86" i="8"/>
  <c r="AR86" i="8"/>
  <c r="AS86" i="8"/>
  <c r="AT86" i="8"/>
  <c r="AU86" i="8"/>
  <c r="Z87" i="8"/>
  <c r="AA87" i="8"/>
  <c r="AB87" i="8"/>
  <c r="AC87" i="8"/>
  <c r="AD87" i="8"/>
  <c r="AE87" i="8"/>
  <c r="AF87" i="8"/>
  <c r="AG87" i="8"/>
  <c r="AH87" i="8"/>
  <c r="AI87" i="8"/>
  <c r="AJ87" i="8"/>
  <c r="AK87" i="8"/>
  <c r="AL87" i="8"/>
  <c r="AM87" i="8"/>
  <c r="AN87" i="8"/>
  <c r="AO87" i="8"/>
  <c r="AP87" i="8"/>
  <c r="AQ87" i="8"/>
  <c r="AR87" i="8"/>
  <c r="AS87" i="8"/>
  <c r="AT87" i="8"/>
  <c r="AU87" i="8"/>
  <c r="Z88" i="8"/>
  <c r="AA88" i="8"/>
  <c r="AB88" i="8"/>
  <c r="AC88" i="8"/>
  <c r="AD88" i="8"/>
  <c r="AE88" i="8"/>
  <c r="AF88" i="8"/>
  <c r="AG88" i="8"/>
  <c r="AH88" i="8"/>
  <c r="AI88" i="8"/>
  <c r="AJ88" i="8"/>
  <c r="AK88" i="8"/>
  <c r="AL88" i="8"/>
  <c r="AM88" i="8"/>
  <c r="AN88" i="8"/>
  <c r="AO88" i="8"/>
  <c r="AP88" i="8"/>
  <c r="AQ88" i="8"/>
  <c r="AR88" i="8"/>
  <c r="AS88" i="8"/>
  <c r="AT88" i="8"/>
  <c r="AU88" i="8"/>
  <c r="Z89" i="8"/>
  <c r="AA89" i="8"/>
  <c r="AB89" i="8"/>
  <c r="AC89" i="8"/>
  <c r="AD89" i="8"/>
  <c r="AE89" i="8"/>
  <c r="AF89" i="8"/>
  <c r="AG89" i="8"/>
  <c r="AH89" i="8"/>
  <c r="AI89" i="8"/>
  <c r="AJ89" i="8"/>
  <c r="AK89" i="8"/>
  <c r="AL89" i="8"/>
  <c r="AM89" i="8"/>
  <c r="AN89" i="8"/>
  <c r="AO89" i="8"/>
  <c r="AP89" i="8"/>
  <c r="AQ89" i="8"/>
  <c r="AR89" i="8"/>
  <c r="AS89" i="8"/>
  <c r="AT89" i="8"/>
  <c r="AU89" i="8"/>
  <c r="Z91" i="8"/>
  <c r="AA91" i="8"/>
  <c r="AB91" i="8"/>
  <c r="AC91" i="8"/>
  <c r="AD91" i="8"/>
  <c r="AE91" i="8"/>
  <c r="AF91" i="8"/>
  <c r="AG91" i="8"/>
  <c r="AH91" i="8"/>
  <c r="AI91" i="8"/>
  <c r="AJ91" i="8"/>
  <c r="AK91" i="8"/>
  <c r="AL91" i="8"/>
  <c r="AM91" i="8"/>
  <c r="AN91" i="8"/>
  <c r="AO91" i="8"/>
  <c r="AP91" i="8"/>
  <c r="AQ91" i="8"/>
  <c r="AR91" i="8"/>
  <c r="AS91" i="8"/>
  <c r="AT91" i="8"/>
  <c r="AU91" i="8"/>
  <c r="AU81" i="8"/>
  <c r="AT81" i="8"/>
  <c r="AS81" i="8"/>
  <c r="AR81" i="8"/>
  <c r="AQ81" i="8"/>
  <c r="AP81" i="8"/>
  <c r="AO81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AV92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U80" i="8"/>
  <c r="V80" i="8"/>
  <c r="W80" i="8"/>
  <c r="X80" i="8"/>
  <c r="Y80" i="8"/>
  <c r="D80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Z42" i="8"/>
  <c r="AA42" i="8"/>
  <c r="AB42" i="8"/>
  <c r="AC42" i="8"/>
  <c r="AD42" i="8"/>
  <c r="AE42" i="8"/>
  <c r="AF42" i="8"/>
  <c r="AG42" i="8"/>
  <c r="AH42" i="8"/>
  <c r="AI42" i="8"/>
  <c r="AJ42" i="8"/>
  <c r="AK42" i="8"/>
  <c r="AL42" i="8"/>
  <c r="AM42" i="8"/>
  <c r="AN42" i="8"/>
  <c r="AO42" i="8"/>
  <c r="AP42" i="8"/>
  <c r="AQ42" i="8"/>
  <c r="AR42" i="8"/>
  <c r="AS42" i="8"/>
  <c r="AT42" i="8"/>
  <c r="AU42" i="8"/>
  <c r="Z43" i="8"/>
  <c r="AA43" i="8"/>
  <c r="AB43" i="8"/>
  <c r="AC43" i="8"/>
  <c r="AD43" i="8"/>
  <c r="AE43" i="8"/>
  <c r="AF43" i="8"/>
  <c r="AG43" i="8"/>
  <c r="AH43" i="8"/>
  <c r="AI43" i="8"/>
  <c r="AJ43" i="8"/>
  <c r="AK43" i="8"/>
  <c r="AL43" i="8"/>
  <c r="AM43" i="8"/>
  <c r="AN43" i="8"/>
  <c r="AO43" i="8"/>
  <c r="AP43" i="8"/>
  <c r="AQ43" i="8"/>
  <c r="AR43" i="8"/>
  <c r="AS43" i="8"/>
  <c r="AT43" i="8"/>
  <c r="AU43" i="8"/>
  <c r="Z44" i="8"/>
  <c r="AA44" i="8"/>
  <c r="AB44" i="8"/>
  <c r="AC44" i="8"/>
  <c r="AD44" i="8"/>
  <c r="AE44" i="8"/>
  <c r="AF44" i="8"/>
  <c r="AG44" i="8"/>
  <c r="AH44" i="8"/>
  <c r="AI44" i="8"/>
  <c r="AJ44" i="8"/>
  <c r="AK44" i="8"/>
  <c r="AL44" i="8"/>
  <c r="AM44" i="8"/>
  <c r="AN44" i="8"/>
  <c r="AO44" i="8"/>
  <c r="AP44" i="8"/>
  <c r="AQ44" i="8"/>
  <c r="AR44" i="8"/>
  <c r="AS44" i="8"/>
  <c r="AT44" i="8"/>
  <c r="AU44" i="8"/>
  <c r="Z45" i="8"/>
  <c r="AA45" i="8"/>
  <c r="AB45" i="8"/>
  <c r="AC45" i="8"/>
  <c r="AD45" i="8"/>
  <c r="AE45" i="8"/>
  <c r="AF45" i="8"/>
  <c r="AG45" i="8"/>
  <c r="AH45" i="8"/>
  <c r="AI45" i="8"/>
  <c r="AJ45" i="8"/>
  <c r="AK45" i="8"/>
  <c r="AL45" i="8"/>
  <c r="AM45" i="8"/>
  <c r="AN45" i="8"/>
  <c r="AO45" i="8"/>
  <c r="AP45" i="8"/>
  <c r="AQ45" i="8"/>
  <c r="AR45" i="8"/>
  <c r="AS45" i="8"/>
  <c r="AT45" i="8"/>
  <c r="AU45" i="8"/>
  <c r="Z46" i="8"/>
  <c r="AA46" i="8"/>
  <c r="AB46" i="8"/>
  <c r="AC46" i="8"/>
  <c r="AD46" i="8"/>
  <c r="AE46" i="8"/>
  <c r="AF46" i="8"/>
  <c r="AG46" i="8"/>
  <c r="AH46" i="8"/>
  <c r="AI46" i="8"/>
  <c r="AJ46" i="8"/>
  <c r="AK46" i="8"/>
  <c r="AL46" i="8"/>
  <c r="AM46" i="8"/>
  <c r="AN46" i="8"/>
  <c r="AO46" i="8"/>
  <c r="AP46" i="8"/>
  <c r="AQ46" i="8"/>
  <c r="AR46" i="8"/>
  <c r="AS46" i="8"/>
  <c r="AT46" i="8"/>
  <c r="AU46" i="8"/>
  <c r="Z47" i="8"/>
  <c r="AA47" i="8"/>
  <c r="AB47" i="8"/>
  <c r="AC47" i="8"/>
  <c r="AD47" i="8"/>
  <c r="AE47" i="8"/>
  <c r="AF47" i="8"/>
  <c r="AG47" i="8"/>
  <c r="AH47" i="8"/>
  <c r="AI47" i="8"/>
  <c r="AJ47" i="8"/>
  <c r="AK47" i="8"/>
  <c r="AL47" i="8"/>
  <c r="AM47" i="8"/>
  <c r="AN47" i="8"/>
  <c r="AO47" i="8"/>
  <c r="AP47" i="8"/>
  <c r="AQ47" i="8"/>
  <c r="AR47" i="8"/>
  <c r="AS47" i="8"/>
  <c r="AT47" i="8"/>
  <c r="AU47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Z49" i="8"/>
  <c r="AA49" i="8"/>
  <c r="AB49" i="8"/>
  <c r="AC49" i="8"/>
  <c r="AD49" i="8"/>
  <c r="AE49" i="8"/>
  <c r="AF49" i="8"/>
  <c r="AG49" i="8"/>
  <c r="AH49" i="8"/>
  <c r="AI49" i="8"/>
  <c r="AJ49" i="8"/>
  <c r="AK49" i="8"/>
  <c r="AL49" i="8"/>
  <c r="AM49" i="8"/>
  <c r="AN49" i="8"/>
  <c r="AO49" i="8"/>
  <c r="AP49" i="8"/>
  <c r="AQ49" i="8"/>
  <c r="AR49" i="8"/>
  <c r="AS49" i="8"/>
  <c r="AT49" i="8"/>
  <c r="AU49" i="8"/>
  <c r="Z50" i="8"/>
  <c r="AA50" i="8"/>
  <c r="AB50" i="8"/>
  <c r="AC50" i="8"/>
  <c r="AD50" i="8"/>
  <c r="AE50" i="8"/>
  <c r="AF50" i="8"/>
  <c r="AG50" i="8"/>
  <c r="AH50" i="8"/>
  <c r="AI50" i="8"/>
  <c r="AJ50" i="8"/>
  <c r="AK50" i="8"/>
  <c r="AL50" i="8"/>
  <c r="AM50" i="8"/>
  <c r="AN50" i="8"/>
  <c r="AO50" i="8"/>
  <c r="AP50" i="8"/>
  <c r="AQ50" i="8"/>
  <c r="AR50" i="8"/>
  <c r="AS50" i="8"/>
  <c r="AT50" i="8"/>
  <c r="AU50" i="8"/>
  <c r="Z51" i="8"/>
  <c r="AA51" i="8"/>
  <c r="AB51" i="8"/>
  <c r="AC51" i="8"/>
  <c r="AD51" i="8"/>
  <c r="AE51" i="8"/>
  <c r="AF51" i="8"/>
  <c r="AG51" i="8"/>
  <c r="AH51" i="8"/>
  <c r="AI51" i="8"/>
  <c r="AJ51" i="8"/>
  <c r="AK51" i="8"/>
  <c r="AL51" i="8"/>
  <c r="AM51" i="8"/>
  <c r="AN51" i="8"/>
  <c r="AO51" i="8"/>
  <c r="AP51" i="8"/>
  <c r="AQ51" i="8"/>
  <c r="AR51" i="8"/>
  <c r="AS51" i="8"/>
  <c r="AT51" i="8"/>
  <c r="AU51" i="8"/>
  <c r="Z52" i="8"/>
  <c r="AA52" i="8"/>
  <c r="AB52" i="8"/>
  <c r="AC52" i="8"/>
  <c r="AD52" i="8"/>
  <c r="AE52" i="8"/>
  <c r="AF52" i="8"/>
  <c r="AG52" i="8"/>
  <c r="AH52" i="8"/>
  <c r="AI52" i="8"/>
  <c r="AJ52" i="8"/>
  <c r="AK52" i="8"/>
  <c r="AL52" i="8"/>
  <c r="AM52" i="8"/>
  <c r="AN52" i="8"/>
  <c r="AO52" i="8"/>
  <c r="AP52" i="8"/>
  <c r="AQ52" i="8"/>
  <c r="AR52" i="8"/>
  <c r="AS52" i="8"/>
  <c r="AT52" i="8"/>
  <c r="AU52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Z54" i="8"/>
  <c r="AA54" i="8"/>
  <c r="AB54" i="8"/>
  <c r="AC54" i="8"/>
  <c r="AD54" i="8"/>
  <c r="AE54" i="8"/>
  <c r="AF54" i="8"/>
  <c r="AG54" i="8"/>
  <c r="AH54" i="8"/>
  <c r="AI54" i="8"/>
  <c r="AJ54" i="8"/>
  <c r="AK54" i="8"/>
  <c r="AL54" i="8"/>
  <c r="AM54" i="8"/>
  <c r="AN54" i="8"/>
  <c r="AO54" i="8"/>
  <c r="AP54" i="8"/>
  <c r="AQ54" i="8"/>
  <c r="AR54" i="8"/>
  <c r="AS54" i="8"/>
  <c r="AT54" i="8"/>
  <c r="AU54" i="8"/>
  <c r="Z55" i="8"/>
  <c r="AA55" i="8"/>
  <c r="AB55" i="8"/>
  <c r="AC55" i="8"/>
  <c r="AD55" i="8"/>
  <c r="AE55" i="8"/>
  <c r="AF55" i="8"/>
  <c r="AG55" i="8"/>
  <c r="AH55" i="8"/>
  <c r="AI55" i="8"/>
  <c r="AJ55" i="8"/>
  <c r="AK55" i="8"/>
  <c r="AL55" i="8"/>
  <c r="AM55" i="8"/>
  <c r="AN55" i="8"/>
  <c r="AO55" i="8"/>
  <c r="AP55" i="8"/>
  <c r="AQ55" i="8"/>
  <c r="AR55" i="8"/>
  <c r="AS55" i="8"/>
  <c r="AT55" i="8"/>
  <c r="AU55" i="8"/>
  <c r="Z56" i="8"/>
  <c r="AA56" i="8"/>
  <c r="AB56" i="8"/>
  <c r="AC56" i="8"/>
  <c r="AD56" i="8"/>
  <c r="AE56" i="8"/>
  <c r="AF56" i="8"/>
  <c r="AG56" i="8"/>
  <c r="AH56" i="8"/>
  <c r="AI56" i="8"/>
  <c r="AJ56" i="8"/>
  <c r="AK56" i="8"/>
  <c r="AL56" i="8"/>
  <c r="AM56" i="8"/>
  <c r="AN56" i="8"/>
  <c r="AO56" i="8"/>
  <c r="AP56" i="8"/>
  <c r="AQ56" i="8"/>
  <c r="AR56" i="8"/>
  <c r="AS56" i="8"/>
  <c r="AT56" i="8"/>
  <c r="AU56" i="8"/>
  <c r="Z57" i="8"/>
  <c r="AA57" i="8"/>
  <c r="AB57" i="8"/>
  <c r="AC57" i="8"/>
  <c r="AD57" i="8"/>
  <c r="AE57" i="8"/>
  <c r="AF57" i="8"/>
  <c r="AG57" i="8"/>
  <c r="AH57" i="8"/>
  <c r="AI57" i="8"/>
  <c r="AJ57" i="8"/>
  <c r="AK57" i="8"/>
  <c r="AL57" i="8"/>
  <c r="AM57" i="8"/>
  <c r="AN57" i="8"/>
  <c r="AO57" i="8"/>
  <c r="AP57" i="8"/>
  <c r="AQ57" i="8"/>
  <c r="AR57" i="8"/>
  <c r="AS57" i="8"/>
  <c r="AT57" i="8"/>
  <c r="AU57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Z59" i="8"/>
  <c r="AA59" i="8"/>
  <c r="AB59" i="8"/>
  <c r="AC59" i="8"/>
  <c r="AD59" i="8"/>
  <c r="AE59" i="8"/>
  <c r="AF59" i="8"/>
  <c r="AG59" i="8"/>
  <c r="AH59" i="8"/>
  <c r="AI59" i="8"/>
  <c r="AJ59" i="8"/>
  <c r="AK59" i="8"/>
  <c r="AL59" i="8"/>
  <c r="AM59" i="8"/>
  <c r="AN59" i="8"/>
  <c r="AO59" i="8"/>
  <c r="AP59" i="8"/>
  <c r="AQ59" i="8"/>
  <c r="AR59" i="8"/>
  <c r="AS59" i="8"/>
  <c r="AT59" i="8"/>
  <c r="AU59" i="8"/>
  <c r="Z60" i="8"/>
  <c r="AA60" i="8"/>
  <c r="AB60" i="8"/>
  <c r="AC60" i="8"/>
  <c r="AD60" i="8"/>
  <c r="AE60" i="8"/>
  <c r="AF60" i="8"/>
  <c r="AG60" i="8"/>
  <c r="AH60" i="8"/>
  <c r="AI60" i="8"/>
  <c r="AJ60" i="8"/>
  <c r="AK60" i="8"/>
  <c r="AL60" i="8"/>
  <c r="AM60" i="8"/>
  <c r="AN60" i="8"/>
  <c r="AO60" i="8"/>
  <c r="AP60" i="8"/>
  <c r="AQ60" i="8"/>
  <c r="AR60" i="8"/>
  <c r="AS60" i="8"/>
  <c r="AT60" i="8"/>
  <c r="AU60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Z62" i="8"/>
  <c r="AA62" i="8"/>
  <c r="AB62" i="8"/>
  <c r="AC62" i="8"/>
  <c r="AD62" i="8"/>
  <c r="AE62" i="8"/>
  <c r="AF62" i="8"/>
  <c r="AG62" i="8"/>
  <c r="AH62" i="8"/>
  <c r="AI62" i="8"/>
  <c r="AJ62" i="8"/>
  <c r="AK62" i="8"/>
  <c r="AL62" i="8"/>
  <c r="AM62" i="8"/>
  <c r="AN62" i="8"/>
  <c r="AO62" i="8"/>
  <c r="AP62" i="8"/>
  <c r="AQ62" i="8"/>
  <c r="AR62" i="8"/>
  <c r="AS62" i="8"/>
  <c r="AT62" i="8"/>
  <c r="AU62" i="8"/>
  <c r="Z63" i="8"/>
  <c r="AA63" i="8"/>
  <c r="AB63" i="8"/>
  <c r="AC63" i="8"/>
  <c r="AD63" i="8"/>
  <c r="AE63" i="8"/>
  <c r="AF63" i="8"/>
  <c r="AG63" i="8"/>
  <c r="AH63" i="8"/>
  <c r="AI63" i="8"/>
  <c r="AJ63" i="8"/>
  <c r="AK63" i="8"/>
  <c r="AL63" i="8"/>
  <c r="AM63" i="8"/>
  <c r="AN63" i="8"/>
  <c r="AO63" i="8"/>
  <c r="AP63" i="8"/>
  <c r="AQ63" i="8"/>
  <c r="AR63" i="8"/>
  <c r="AS63" i="8"/>
  <c r="AT63" i="8"/>
  <c r="AU63" i="8"/>
  <c r="Z64" i="8"/>
  <c r="AA64" i="8"/>
  <c r="AB64" i="8"/>
  <c r="AC64" i="8"/>
  <c r="AD64" i="8"/>
  <c r="AE64" i="8"/>
  <c r="AF64" i="8"/>
  <c r="AG64" i="8"/>
  <c r="AH64" i="8"/>
  <c r="AI64" i="8"/>
  <c r="AJ64" i="8"/>
  <c r="AK64" i="8"/>
  <c r="AL64" i="8"/>
  <c r="AM64" i="8"/>
  <c r="AN64" i="8"/>
  <c r="AO64" i="8"/>
  <c r="AP64" i="8"/>
  <c r="AQ64" i="8"/>
  <c r="AR64" i="8"/>
  <c r="AS64" i="8"/>
  <c r="AT64" i="8"/>
  <c r="AU64" i="8"/>
  <c r="Z65" i="8"/>
  <c r="AA65" i="8"/>
  <c r="AB65" i="8"/>
  <c r="AC65" i="8"/>
  <c r="AD65" i="8"/>
  <c r="AE65" i="8"/>
  <c r="AF65" i="8"/>
  <c r="AG65" i="8"/>
  <c r="AH65" i="8"/>
  <c r="AI65" i="8"/>
  <c r="AJ65" i="8"/>
  <c r="AK65" i="8"/>
  <c r="AL65" i="8"/>
  <c r="AM65" i="8"/>
  <c r="AN65" i="8"/>
  <c r="AO65" i="8"/>
  <c r="AP65" i="8"/>
  <c r="AQ65" i="8"/>
  <c r="AR65" i="8"/>
  <c r="AS65" i="8"/>
  <c r="AT65" i="8"/>
  <c r="AU65" i="8"/>
  <c r="Z66" i="8"/>
  <c r="AA66" i="8"/>
  <c r="AB66" i="8"/>
  <c r="AC66" i="8"/>
  <c r="AD66" i="8"/>
  <c r="AE66" i="8"/>
  <c r="AF66" i="8"/>
  <c r="AG66" i="8"/>
  <c r="AH66" i="8"/>
  <c r="AI66" i="8"/>
  <c r="AJ66" i="8"/>
  <c r="AK66" i="8"/>
  <c r="AL66" i="8"/>
  <c r="AM66" i="8"/>
  <c r="AN66" i="8"/>
  <c r="AO66" i="8"/>
  <c r="AP66" i="8"/>
  <c r="AQ66" i="8"/>
  <c r="AR66" i="8"/>
  <c r="AS66" i="8"/>
  <c r="AT66" i="8"/>
  <c r="AU66" i="8"/>
  <c r="Z68" i="8"/>
  <c r="AA68" i="8"/>
  <c r="AB68" i="8"/>
  <c r="AC68" i="8"/>
  <c r="AD68" i="8"/>
  <c r="AE68" i="8"/>
  <c r="AF68" i="8"/>
  <c r="AG68" i="8"/>
  <c r="AH68" i="8"/>
  <c r="AI68" i="8"/>
  <c r="AJ68" i="8"/>
  <c r="AK68" i="8"/>
  <c r="AL68" i="8"/>
  <c r="AM68" i="8"/>
  <c r="AN68" i="8"/>
  <c r="AO68" i="8"/>
  <c r="AP68" i="8"/>
  <c r="AQ68" i="8"/>
  <c r="AR68" i="8"/>
  <c r="AS68" i="8"/>
  <c r="AT68" i="8"/>
  <c r="AU68" i="8"/>
  <c r="AV69" i="8"/>
  <c r="AU40" i="8"/>
  <c r="AT40" i="8"/>
  <c r="X39" i="8"/>
  <c r="AS40" i="8"/>
  <c r="AR40" i="8"/>
  <c r="AQ40" i="8"/>
  <c r="AP40" i="8"/>
  <c r="AO40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Y39" i="8"/>
  <c r="D39" i="8"/>
  <c r="E39" i="8"/>
  <c r="F39" i="8"/>
  <c r="G39" i="8"/>
  <c r="AV42" i="8" l="1"/>
  <c r="BC92" i="8"/>
  <c r="I91" i="12"/>
  <c r="AV67" i="8"/>
  <c r="BC67" i="8" s="1"/>
  <c r="BC35" i="8"/>
  <c r="B17" i="11" s="1"/>
  <c r="BC69" i="8"/>
  <c r="AV90" i="8"/>
  <c r="BC90" i="8" s="1"/>
  <c r="AV131" i="8"/>
  <c r="BC131" i="8" s="1"/>
  <c r="AV152" i="8"/>
  <c r="BC152" i="8" s="1"/>
  <c r="AV193" i="8"/>
  <c r="AV181" i="8"/>
  <c r="AV179" i="8"/>
  <c r="BC194" i="8"/>
  <c r="AV192" i="8"/>
  <c r="AV171" i="8"/>
  <c r="AV163" i="8"/>
  <c r="AV146" i="8"/>
  <c r="AV180" i="8"/>
  <c r="AV170" i="8"/>
  <c r="AV149" i="8"/>
  <c r="AV167" i="8"/>
  <c r="AV150" i="8"/>
  <c r="AV145" i="8"/>
  <c r="AV183" i="8"/>
  <c r="AV177" i="8"/>
  <c r="AV173" i="8"/>
  <c r="AV168" i="8"/>
  <c r="AV164" i="8"/>
  <c r="AV153" i="8"/>
  <c r="AV148" i="8"/>
  <c r="AV143" i="8"/>
  <c r="AV175" i="8"/>
  <c r="AV166" i="8"/>
  <c r="AV144" i="8"/>
  <c r="AV182" i="8"/>
  <c r="AV176" i="8"/>
  <c r="AV172" i="8"/>
  <c r="AV142" i="8"/>
  <c r="AV151" i="8"/>
  <c r="AV147" i="8"/>
  <c r="AV178" i="8"/>
  <c r="AV174" i="8"/>
  <c r="AV169" i="8"/>
  <c r="AV165" i="8"/>
  <c r="AV129" i="8"/>
  <c r="BC129" i="8" s="1"/>
  <c r="AV125" i="8"/>
  <c r="BC125" i="8" s="1"/>
  <c r="AV121" i="8"/>
  <c r="BC121" i="8" s="1"/>
  <c r="AV117" i="8"/>
  <c r="BC117" i="8" s="1"/>
  <c r="AV113" i="8"/>
  <c r="BC113" i="8" s="1"/>
  <c r="AV109" i="8"/>
  <c r="BC109" i="8" s="1"/>
  <c r="AV105" i="8"/>
  <c r="BC105" i="8" s="1"/>
  <c r="AV132" i="8"/>
  <c r="AV127" i="8"/>
  <c r="BC127" i="8" s="1"/>
  <c r="AV123" i="8"/>
  <c r="BC123" i="8" s="1"/>
  <c r="AV119" i="8"/>
  <c r="BC119" i="8" s="1"/>
  <c r="AV115" i="8"/>
  <c r="BC115" i="8" s="1"/>
  <c r="AV111" i="8"/>
  <c r="BC111" i="8" s="1"/>
  <c r="AV107" i="8"/>
  <c r="BC107" i="8" s="1"/>
  <c r="AV130" i="8"/>
  <c r="BC130" i="8" s="1"/>
  <c r="AV128" i="8"/>
  <c r="BC128" i="8" s="1"/>
  <c r="AV126" i="8"/>
  <c r="BC126" i="8" s="1"/>
  <c r="AV124" i="8"/>
  <c r="BC124" i="8" s="1"/>
  <c r="AV122" i="8"/>
  <c r="BC122" i="8" s="1"/>
  <c r="AV120" i="8"/>
  <c r="BC120" i="8" s="1"/>
  <c r="AV118" i="8"/>
  <c r="BC118" i="8" s="1"/>
  <c r="AV116" i="8"/>
  <c r="BC116" i="8" s="1"/>
  <c r="AV114" i="8"/>
  <c r="BC114" i="8" s="1"/>
  <c r="AV112" i="8"/>
  <c r="BC112" i="8" s="1"/>
  <c r="AV110" i="8"/>
  <c r="BC110" i="8" s="1"/>
  <c r="AV108" i="8"/>
  <c r="BC108" i="8" s="1"/>
  <c r="AV106" i="8"/>
  <c r="BC106" i="8" s="1"/>
  <c r="AV104" i="8"/>
  <c r="BC104" i="8" s="1"/>
  <c r="AV50" i="8"/>
  <c r="BC50" i="8" s="1"/>
  <c r="AV81" i="8"/>
  <c r="AV103" i="8"/>
  <c r="AV83" i="8"/>
  <c r="BC83" i="8" s="1"/>
  <c r="AV40" i="8"/>
  <c r="AV85" i="8"/>
  <c r="BC85" i="8" s="1"/>
  <c r="AV89" i="8"/>
  <c r="BC89" i="8" s="1"/>
  <c r="AV87" i="8"/>
  <c r="BC87" i="8" s="1"/>
  <c r="AV91" i="8"/>
  <c r="AV88" i="8"/>
  <c r="BC88" i="8" s="1"/>
  <c r="AV86" i="8"/>
  <c r="BC86" i="8" s="1"/>
  <c r="AV84" i="8"/>
  <c r="BC84" i="8" s="1"/>
  <c r="AV82" i="8"/>
  <c r="BC82" i="8" s="1"/>
  <c r="AV66" i="8"/>
  <c r="BC66" i="8" s="1"/>
  <c r="AV58" i="8"/>
  <c r="BC58" i="8" s="1"/>
  <c r="AV54" i="8"/>
  <c r="BC54" i="8" s="1"/>
  <c r="BC42" i="8"/>
  <c r="AV64" i="8"/>
  <c r="BC64" i="8" s="1"/>
  <c r="AV62" i="8"/>
  <c r="BC62" i="8" s="1"/>
  <c r="AV60" i="8"/>
  <c r="BC60" i="8" s="1"/>
  <c r="AV56" i="8"/>
  <c r="BC56" i="8" s="1"/>
  <c r="AV52" i="8"/>
  <c r="BC52" i="8" s="1"/>
  <c r="AV48" i="8"/>
  <c r="BC48" i="8" s="1"/>
  <c r="AV46" i="8"/>
  <c r="BC46" i="8" s="1"/>
  <c r="AV44" i="8"/>
  <c r="BC44" i="8" s="1"/>
  <c r="AV68" i="8"/>
  <c r="AV65" i="8"/>
  <c r="BC65" i="8" s="1"/>
  <c r="AV63" i="8"/>
  <c r="BC63" i="8" s="1"/>
  <c r="AV61" i="8"/>
  <c r="BC61" i="8" s="1"/>
  <c r="AV59" i="8"/>
  <c r="BC59" i="8" s="1"/>
  <c r="AV57" i="8"/>
  <c r="BC57" i="8" s="1"/>
  <c r="AV55" i="8"/>
  <c r="BC55" i="8" s="1"/>
  <c r="AV53" i="8"/>
  <c r="BC53" i="8" s="1"/>
  <c r="AV51" i="8"/>
  <c r="BC51" i="8" s="1"/>
  <c r="AV49" i="8"/>
  <c r="BC49" i="8" s="1"/>
  <c r="AV47" i="8"/>
  <c r="BC47" i="8" s="1"/>
  <c r="AV45" i="8"/>
  <c r="BC45" i="8" s="1"/>
  <c r="AV43" i="8"/>
  <c r="BC43" i="8" s="1"/>
  <c r="AV41" i="8"/>
  <c r="BC41" i="8" s="1"/>
  <c r="AV155" i="8" l="1"/>
  <c r="AV195" i="8"/>
  <c r="BC81" i="8"/>
  <c r="AV93" i="8"/>
  <c r="BC40" i="8"/>
  <c r="AV70" i="8"/>
  <c r="BC103" i="8"/>
  <c r="AV134" i="8"/>
  <c r="BC181" i="8"/>
  <c r="BC68" i="8"/>
  <c r="BC132" i="8"/>
  <c r="BC91" i="8"/>
  <c r="BC193" i="8"/>
  <c r="BC192" i="8"/>
  <c r="BC195" i="8" l="1"/>
  <c r="B14" i="11" s="1"/>
  <c r="B11" i="13" l="1"/>
  <c r="E162" i="8" l="1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W162" i="8"/>
  <c r="Y162" i="8"/>
  <c r="D162" i="8"/>
  <c r="B162" i="8"/>
  <c r="B141" i="8"/>
  <c r="B102" i="8"/>
  <c r="B80" i="8"/>
  <c r="AV184" i="8"/>
  <c r="AV185" i="8" s="1"/>
  <c r="B39" i="8"/>
  <c r="BC154" i="8" l="1"/>
  <c r="BC165" i="8"/>
  <c r="BC153" i="8"/>
  <c r="BC151" i="8"/>
  <c r="BC147" i="8"/>
  <c r="BC183" i="8"/>
  <c r="BC178" i="8"/>
  <c r="BC174" i="8"/>
  <c r="BC170" i="8"/>
  <c r="BC166" i="8"/>
  <c r="BC180" i="8"/>
  <c r="BC179" i="8"/>
  <c r="BC176" i="8"/>
  <c r="BC175" i="8"/>
  <c r="BC172" i="8"/>
  <c r="BC171" i="8"/>
  <c r="BC168" i="8"/>
  <c r="BC167" i="8"/>
  <c r="BC148" i="8"/>
  <c r="BC144" i="8"/>
  <c r="BC182" i="8"/>
  <c r="BC177" i="8"/>
  <c r="BC173" i="8"/>
  <c r="BC169" i="8"/>
  <c r="BC164" i="8"/>
  <c r="BC150" i="8"/>
  <c r="BC149" i="8"/>
  <c r="BC146" i="8"/>
  <c r="BC184" i="8"/>
  <c r="BC143" i="8"/>
  <c r="BC145" i="8" l="1"/>
  <c r="BC163" i="8"/>
  <c r="BC185" i="8" s="1"/>
  <c r="B13" i="11" s="1"/>
  <c r="BC142" i="8"/>
  <c r="BC155" i="8" l="1"/>
  <c r="B12" i="11" s="1"/>
  <c r="BC134" i="8"/>
  <c r="B11" i="11" s="1"/>
  <c r="BC93" i="8"/>
  <c r="B10" i="11" s="1"/>
  <c r="BC70" i="8" l="1"/>
  <c r="B9" i="11" l="1"/>
  <c r="B15" i="11" s="1"/>
  <c r="B25" i="11" s="1"/>
  <c r="B13" i="10" s="1"/>
  <c r="B27" i="11" l="1"/>
  <c r="B29" i="11" s="1"/>
</calcChain>
</file>

<file path=xl/sharedStrings.xml><?xml version="1.0" encoding="utf-8"?>
<sst xmlns="http://schemas.openxmlformats.org/spreadsheetml/2006/main" count="878" uniqueCount="351">
  <si>
    <t>Stredisko</t>
  </si>
  <si>
    <t>ME1</t>
  </si>
  <si>
    <t>ME2</t>
  </si>
  <si>
    <t>ME3</t>
  </si>
  <si>
    <t>ME4</t>
  </si>
  <si>
    <t>ME5</t>
  </si>
  <si>
    <t>ME6</t>
  </si>
  <si>
    <t>ME7</t>
  </si>
  <si>
    <t>ME8</t>
  </si>
  <si>
    <t>ME9</t>
  </si>
  <si>
    <t>ME10</t>
  </si>
  <si>
    <t>ME11</t>
  </si>
  <si>
    <t>ME12</t>
  </si>
  <si>
    <t>ME13</t>
  </si>
  <si>
    <t>ME14</t>
  </si>
  <si>
    <t>ME15</t>
  </si>
  <si>
    <t>ME16</t>
  </si>
  <si>
    <t>ME17</t>
  </si>
  <si>
    <t>ME18</t>
  </si>
  <si>
    <t>ME19</t>
  </si>
  <si>
    <t>ME20</t>
  </si>
  <si>
    <t>Názov meteozariadenia:</t>
  </si>
  <si>
    <t>Dopravné náklady:</t>
  </si>
  <si>
    <t>Dopravné náklady na jeden výjazd na pravidelný servis (1 x ročne) / jednu opravu na stredisko SSÚD2:</t>
  </si>
  <si>
    <t>Dopravné náklady na jeden výjazd na pravidelný servis (1 x ročne) / jednu opravu na stredisko SSÚD5:</t>
  </si>
  <si>
    <t>1 servis za rok:</t>
  </si>
  <si>
    <t>Činnosť:</t>
  </si>
  <si>
    <t>Vybavenie zariadenia / položka:</t>
  </si>
  <si>
    <t>SSÚD 5 POV. BYSTRICA</t>
  </si>
  <si>
    <t>Návrh na plnenie kritéria</t>
  </si>
  <si>
    <t>Kritériá</t>
  </si>
  <si>
    <t>Návrh uchádzača (v € bez DPH)</t>
  </si>
  <si>
    <t>SSÚD2</t>
  </si>
  <si>
    <t>SSÚD5</t>
  </si>
  <si>
    <t>Bratislava</t>
  </si>
  <si>
    <t>Považská Bystrica</t>
  </si>
  <si>
    <t>Činnosť</t>
  </si>
  <si>
    <t>Vzťahuje sa na položku</t>
  </si>
  <si>
    <t>Popis činnosti:</t>
  </si>
  <si>
    <t>Spolu:</t>
  </si>
  <si>
    <t>DPH 20%</t>
  </si>
  <si>
    <t xml:space="preserve"> - pre stredisko SSÚD5</t>
  </si>
  <si>
    <t>Spolu</t>
  </si>
  <si>
    <t>Sadzba za opravu technologického vybavenia počas účinnosti zmluvy</t>
  </si>
  <si>
    <t>Predpokladaný počet hodín opráv</t>
  </si>
  <si>
    <t>Obdobie výkonu</t>
  </si>
  <si>
    <t>8-9</t>
  </si>
  <si>
    <t>ME21</t>
  </si>
  <si>
    <t>ME22</t>
  </si>
  <si>
    <t>DRS</t>
  </si>
  <si>
    <t>HMP</t>
  </si>
  <si>
    <t>DRD</t>
  </si>
  <si>
    <t>PTB</t>
  </si>
  <si>
    <t>WA</t>
  </si>
  <si>
    <t>DSC</t>
  </si>
  <si>
    <t>DST</t>
  </si>
  <si>
    <t>PWD</t>
  </si>
  <si>
    <t>CMP</t>
  </si>
  <si>
    <t>WXT</t>
  </si>
  <si>
    <t>DTS</t>
  </si>
  <si>
    <t>RS</t>
  </si>
  <si>
    <t>SOL</t>
  </si>
  <si>
    <t>KAM</t>
  </si>
  <si>
    <t>PDZ</t>
  </si>
  <si>
    <t>ROU</t>
  </si>
  <si>
    <t>IC</t>
  </si>
  <si>
    <t>IV</t>
  </si>
  <si>
    <t>ROSA DM32</t>
  </si>
  <si>
    <t>RWS200</t>
  </si>
  <si>
    <t>DR11SYS</t>
  </si>
  <si>
    <t>Piešťany</t>
  </si>
  <si>
    <t>Horná Streda 2</t>
  </si>
  <si>
    <t>Horná Streda 1</t>
  </si>
  <si>
    <t>Letisko 3</t>
  </si>
  <si>
    <t>Letisko 2</t>
  </si>
  <si>
    <t>Letisko 1</t>
  </si>
  <si>
    <t>Nové Mesto n.V.</t>
  </si>
  <si>
    <t>Zelená Voda</t>
  </si>
  <si>
    <t>Ivanovce 3</t>
  </si>
  <si>
    <t>Ivanovce 2</t>
  </si>
  <si>
    <t>Ivanovce 1</t>
  </si>
  <si>
    <t>Drietomica</t>
  </si>
  <si>
    <t>Kostolná</t>
  </si>
  <si>
    <t>Záblatie</t>
  </si>
  <si>
    <t>Skala</t>
  </si>
  <si>
    <t>Súčanka</t>
  </si>
  <si>
    <t>Váh</t>
  </si>
  <si>
    <t>Dubnica</t>
  </si>
  <si>
    <t>Ilava</t>
  </si>
  <si>
    <t>Branné</t>
  </si>
  <si>
    <t>Majer</t>
  </si>
  <si>
    <t>Trenčín</t>
  </si>
  <si>
    <t>Prejta</t>
  </si>
  <si>
    <t>Drietoma</t>
  </si>
  <si>
    <t>Ozorovce</t>
  </si>
  <si>
    <t>Chlievany</t>
  </si>
  <si>
    <t>Pravotice</t>
  </si>
  <si>
    <t>SSÚD 4 Trenčín</t>
  </si>
  <si>
    <t>METEO</t>
  </si>
  <si>
    <t>DRI</t>
  </si>
  <si>
    <t>DXS</t>
  </si>
  <si>
    <t>Meteo</t>
  </si>
  <si>
    <t>Vizuálna kontrola meracej stanice, vyčistenie konštrukcie meracej stanice od nánosov špiny a ošetrenie zámku na dvierkach
Dotiahnutie svoriek na svorkovniciach, kontrola a vyčistenie kontaktov konektorov meteorologickej stanice</t>
  </si>
  <si>
    <t>Kalibrácia meracích kanálov interfejsovej karty DRI50/DRI521/DRI511/DRI701 a na tieto kanály pripojených senzorov a preverenie funkčnosti senzorov
Kontrola nastavenia konfiguračných parametrov interfejsovej karty DRI50/DRI521/DRI511/DRI701 a celkové preverenie jej funkčnosti</t>
  </si>
  <si>
    <t>Kontrola nastavenia konfiguračných parametrov manažéra senzorov DXS421/DXS422 a celkové preverenie jeho funkčnosti</t>
  </si>
  <si>
    <t>Vyčistenie povrchu cestného senzora DRS50/DRS511 a jeho úprava tak, aby povrch senzora lícoval s povrchom vozovky</t>
  </si>
  <si>
    <t>Vyčistenie snímača teploty a vlhkosti vzduchu HMP35D/HMP45D/HMP155 a ochranných štítov od nánosov špiny</t>
  </si>
  <si>
    <t>Vyčistenie detektora dažďa DRD11A a ochranných štítov od nánosov špiny</t>
  </si>
  <si>
    <t>Kontrola funkčnosti senzora tlaku vzduchu PTB100/PTB110/PTB220/PTB330</t>
  </si>
  <si>
    <t>Mechanická a elektronická kontrola funkčnosti ložísk a rotačných častí snímača rýchlosti vetra WAA151 a snímača smeru vetra WAV151 alebo snímacích elementov ultrazvukového snímača WMT700</t>
  </si>
  <si>
    <t>Vyčistenie snímača viditeľnosti a zrážok PWD11/PWD12 od nánosov špiny, Kalibrácia snímača viditeľnosti a zrážok PWD11/PWD12</t>
  </si>
  <si>
    <t>Vyčistenie neinvazívneho senzora stavu povrchu vozovky DSC111/DSC211 a jeho kalibrácia</t>
  </si>
  <si>
    <t>Vyčistenie neinvazívneho senzora teploty povrchu vozovky DST111</t>
  </si>
  <si>
    <t>Vyčistenie pyranometra CMP6</t>
  </si>
  <si>
    <t>Kontrola solárneho napájacieho systému</t>
  </si>
  <si>
    <t>Vyčistenie kombinovaného senzora parametrov ovzdušia WXT520/WXT536</t>
  </si>
  <si>
    <t>Kontrola funkčnosti senzora teploty pôdy DTS12G</t>
  </si>
  <si>
    <t>Kontrola nastavenia konfiguračných parametrov a funkčnosti prevodníka RS485/232</t>
  </si>
  <si>
    <t>Vyčistenie kamery od nánosov špiny, Preverenie funkčnosti kamery, vrátane jej vyhrievania</t>
  </si>
  <si>
    <t>Vizuálna kontrola premennej dopravnej značky, vyčistenie jej konštrukcie od nánosov špiny a ošetrenie zámkov na dvierkach,
Dotiahnutie svoriek na svorkovniciach a kontrola a vyčistenie kontaktov konektorov premennej dopravnej značky,
Preverenie funčnosti premennej dopravnej značky a kontrola nastavenia parametrov jej spínania</t>
  </si>
  <si>
    <t>Kontrola nastavenia konfiguračných parametrov a funkčnosti GPRS routera</t>
  </si>
  <si>
    <t>SSÚD4</t>
  </si>
  <si>
    <t>SSÚD10</t>
  </si>
  <si>
    <t>SSÚR2</t>
  </si>
  <si>
    <t>SSÚR3</t>
  </si>
  <si>
    <t>Beharovce</t>
  </si>
  <si>
    <t>Nová Baňa</t>
  </si>
  <si>
    <t>Zvolen</t>
  </si>
  <si>
    <t>DISP</t>
  </si>
  <si>
    <t>Preverenie funkčnosti meteorologického informačného systému z lokálneho/centrálneho servera ako celku</t>
  </si>
  <si>
    <t>Vyčistenie zobrazovacej stanice a monitora, Preverenie funkčnosti systému IceView zobrazovacej stanice a preverenie nastavenia parametrov</t>
  </si>
  <si>
    <t>Vyčistenie servera a monitora, Preverenie funkčnosti systému IceCast lokálneho/centrálneho servera a preverenie nastavenia parametrov,
Údržba databáz systému IceCast lokálneho/centrálneho servera a vytvorenie záložných kópií týchto databáz</t>
  </si>
  <si>
    <t>Dopravné náklady na jeden výjazd na pravidelný servis (1 x ročne) / jednu opravu na stredisko SSÚD4:</t>
  </si>
  <si>
    <t>Dopravné náklady na jeden výjazd na pravidelný servis (1 x ročne) / jednu opravu na stredisko SSÚD10:</t>
  </si>
  <si>
    <t>Dopravné náklady na jeden výjazd na pravidelný servis (1 x ročne) / jednu opravu na stredisko SSÚR2:</t>
  </si>
  <si>
    <t>Dopravné náklady na jeden výjazd na pravidelný servis (1 x ročne) / jednu opravu na stredisko SSÚR3:</t>
  </si>
  <si>
    <t>Púchov</t>
  </si>
  <si>
    <t>Ladce</t>
  </si>
  <si>
    <t>Beluša</t>
  </si>
  <si>
    <t>Sverepec</t>
  </si>
  <si>
    <t>Sverepec most</t>
  </si>
  <si>
    <t>PB Estakáda</t>
  </si>
  <si>
    <t>Púchov most</t>
  </si>
  <si>
    <t>Sverepec múr</t>
  </si>
  <si>
    <t>Kočkovský kanál</t>
  </si>
  <si>
    <t>Levoča</t>
  </si>
  <si>
    <t>Šibenik ZP</t>
  </si>
  <si>
    <t>Šibenik VP</t>
  </si>
  <si>
    <t>Spišský Hrhov</t>
  </si>
  <si>
    <t>Doľany</t>
  </si>
  <si>
    <t>Klčov</t>
  </si>
  <si>
    <t>Nemešany</t>
  </si>
  <si>
    <t>Jablonov</t>
  </si>
  <si>
    <t>Studenec</t>
  </si>
  <si>
    <t>Bijacovce</t>
  </si>
  <si>
    <t>Korytné</t>
  </si>
  <si>
    <t>Branisko ZP</t>
  </si>
  <si>
    <t>Branisko VP</t>
  </si>
  <si>
    <t>Široké</t>
  </si>
  <si>
    <t>Široké zárez</t>
  </si>
  <si>
    <t>Široké zjazd</t>
  </si>
  <si>
    <t>Fričovce 1</t>
  </si>
  <si>
    <t>Fričovce 2</t>
  </si>
  <si>
    <t>Hendrichovce 2</t>
  </si>
  <si>
    <t>Hendrichovce 1</t>
  </si>
  <si>
    <t>Hendrichovce 3</t>
  </si>
  <si>
    <t>Bertotovce 1</t>
  </si>
  <si>
    <t>Bertotovce 2</t>
  </si>
  <si>
    <t>Bertotovce 3</t>
  </si>
  <si>
    <t>Chmiňany</t>
  </si>
  <si>
    <t>Chminianska N.V.</t>
  </si>
  <si>
    <t>Mobilná stanica</t>
  </si>
  <si>
    <t>DSP310</t>
  </si>
  <si>
    <t>Hronský Beňadik</t>
  </si>
  <si>
    <t>Žarnovica</t>
  </si>
  <si>
    <t>Voznica</t>
  </si>
  <si>
    <t>Hliník n.H.</t>
  </si>
  <si>
    <t>Žiar n.H.</t>
  </si>
  <si>
    <t>Žiar n.H. východ</t>
  </si>
  <si>
    <t>Tekovské Nemce</t>
  </si>
  <si>
    <t>Lovčica</t>
  </si>
  <si>
    <t>Žiar n.H. obchvat</t>
  </si>
  <si>
    <t>Konfigurácia komponentov a servisných činností meteorologického systému Vaisala pre stredisko SSÚD4 Trenčín</t>
  </si>
  <si>
    <t>Konfigurácia komponentov a servisných činností meteorologického systému Vaisala pre stredisko SSÚD5 Považská Bystrica</t>
  </si>
  <si>
    <t>Konfigurácia komponentov a servisných činností meteorologického systému Vaisala pre stredisko SSÚD10 Beharovce</t>
  </si>
  <si>
    <t>SSÚD 10 Beharovce</t>
  </si>
  <si>
    <t>Konfigurácia komponentov a servisných činností meteorologického systému Vaisala pre stredisko SSÚR2 Nová Baňa</t>
  </si>
  <si>
    <t>SSÚR 2 Nová Baňa</t>
  </si>
  <si>
    <t>Konfigurácia komponentov a servisných činností meteorologického systému Vaisala pre stredisko SSÚR3 Zvolen</t>
  </si>
  <si>
    <t>SSÚR 3 Zvolen</t>
  </si>
  <si>
    <t>BB - Školská</t>
  </si>
  <si>
    <t>Kremnička</t>
  </si>
  <si>
    <t>Budča</t>
  </si>
  <si>
    <t>Budča odp.</t>
  </si>
  <si>
    <t xml:space="preserve">Hronská Breznica </t>
  </si>
  <si>
    <t>Jalná</t>
  </si>
  <si>
    <t>Šáš. Podhradie</t>
  </si>
  <si>
    <t>Slatina</t>
  </si>
  <si>
    <t>Vígľaš</t>
  </si>
  <si>
    <t>Stožok</t>
  </si>
  <si>
    <t>Detva</t>
  </si>
  <si>
    <t>Ožďany</t>
  </si>
  <si>
    <t>Figa</t>
  </si>
  <si>
    <t>Tornaľa</t>
  </si>
  <si>
    <t>Horná Štubňa</t>
  </si>
  <si>
    <t>Badín</t>
  </si>
  <si>
    <t>Kováčová</t>
  </si>
  <si>
    <t>Dispečing RS</t>
  </si>
  <si>
    <t>Dispečing TR</t>
  </si>
  <si>
    <t>SSÚD 2 Bratislava</t>
  </si>
  <si>
    <t>Počet úkonov v roku:</t>
  </si>
  <si>
    <t>Predpokladané dopravné náklady na opravy spolu:</t>
  </si>
  <si>
    <t>Suma celkom /stredisko:</t>
  </si>
  <si>
    <t xml:space="preserve"> - pre stredisko SSÚD4</t>
  </si>
  <si>
    <t xml:space="preserve"> - pre stredisko SSÚD10</t>
  </si>
  <si>
    <t xml:space="preserve"> - pre stredisko SSÚR2</t>
  </si>
  <si>
    <t xml:space="preserve"> - pre stredisko SSÚR3</t>
  </si>
  <si>
    <t xml:space="preserve"> - pre OP strediska SSÚD2</t>
  </si>
  <si>
    <t>Technický servis, údržba a opravy meteozariadení Vaisala</t>
  </si>
  <si>
    <t>P.č.</t>
  </si>
  <si>
    <t>Počet kusov</t>
  </si>
  <si>
    <t>Meracia stanica RWS200 so zálohovým napájaním 12V/26Ah</t>
  </si>
  <si>
    <t>Interfejsová karta DRI511 / DRI521 / DRI701</t>
  </si>
  <si>
    <t>Riadiaca jednotka DMU703 / QML201</t>
  </si>
  <si>
    <t>Antena GPS pre meraciu stanicu</t>
  </si>
  <si>
    <t>Anténa k RWS200, kombinovaná</t>
  </si>
  <si>
    <t>Senzorová zbernica PMU701</t>
  </si>
  <si>
    <t>Modul senzorovej zbernice PMS701 / PME701 / PMA701 / PMP701</t>
  </si>
  <si>
    <t>Cestný/mostný senzor parametrov povrchu vozovky DRS511AB5/BB5, kábel 50m</t>
  </si>
  <si>
    <t>Cestný/mostný senzor parametrov povrchu vozovky DRS511AB10/BB10, kábel 100m</t>
  </si>
  <si>
    <t>Cestný/mostný senzor parametrov povrchu vozovky DRS511AB15/BB15, kábel 150m</t>
  </si>
  <si>
    <t>Kompletná zálievková hmota pre 1 cestnú sondu</t>
  </si>
  <si>
    <t>Senzor teploty a vlhkosti HMP155D / HMP155E</t>
  </si>
  <si>
    <t>Radiačný štít DTR503A</t>
  </si>
  <si>
    <t>Senzor zrážok DRD11A</t>
  </si>
  <si>
    <t>Senzor viditeľnosti a zrážok PWD12</t>
  </si>
  <si>
    <t>Elektronika senzora viditeľnosti a zrážok PWC12</t>
  </si>
  <si>
    <t>Detektor zrážok senzora viditeľnosti a zrážok PWR111</t>
  </si>
  <si>
    <t>Modul vysielača snímača viditeľnosti a zrážok PWT111</t>
  </si>
  <si>
    <t>Prepojovací kábel pre PWD12</t>
  </si>
  <si>
    <t>Senzor parametrov vetra WMT700</t>
  </si>
  <si>
    <t>Prepojovací kábel pre WMT700</t>
  </si>
  <si>
    <t>Tlakomer PTB110/PTB220/PTB330</t>
  </si>
  <si>
    <t xml:space="preserve">Senzor teploty pôdy DTS12G </t>
  </si>
  <si>
    <t>Neinvazívny senzor stavu povrchu vozovky DSC111 / DSC211</t>
  </si>
  <si>
    <t>Kľúč pre aktiváciu snímača viditeľnosti na senzore DSC111 / DSC211</t>
  </si>
  <si>
    <t>Neinvazívny senzor teploty povrchu vozovky DST111</t>
  </si>
  <si>
    <t>Senzor vlhkosti HMP110 pre DST111</t>
  </si>
  <si>
    <t>Súprava prepojovacích káblov pre DSC111/DSC211/DST111</t>
  </si>
  <si>
    <t>Kombinovaný senzor meteorologických parametrov ovzdušia WXT530</t>
  </si>
  <si>
    <t>Prepojovací kábel pre WXT530</t>
  </si>
  <si>
    <t>Pyranometer CMP6</t>
  </si>
  <si>
    <t xml:space="preserve">Manažér senzorov DXS421 / DXS422 </t>
  </si>
  <si>
    <t>Adaptér analógových snímačov DRA411</t>
  </si>
  <si>
    <t>Teplotný senzor mobilný DSP101 / RTS411</t>
  </si>
  <si>
    <t>Senzor stavu vozovky mobilný MD30</t>
  </si>
  <si>
    <t>Vonkajšia cestná IP kamera s držiakom a napájačom</t>
  </si>
  <si>
    <t>Externé infra prisvietenie pre IP kameru</t>
  </si>
  <si>
    <t>Napájač vonkajšej cestnej IP kamery</t>
  </si>
  <si>
    <t>Meracia stanica RWS200 so zálohovým napájaním z verejného osvetlenia</t>
  </si>
  <si>
    <t>Meracia stanica RWS200 so zálohovým napájaním zo solárneho panela</t>
  </si>
  <si>
    <t>Akumulátor zálohového napájania 12V/2,6Ah</t>
  </si>
  <si>
    <t>Akumulátor zálohového napájania 12V/26Ah</t>
  </si>
  <si>
    <t>Akumulátor zálohového napájania 12V/48Ah</t>
  </si>
  <si>
    <t>Regulátor QBR101</t>
  </si>
  <si>
    <t>Nabíjač akumulátoru 12V/24V</t>
  </si>
  <si>
    <t>GPRS router pre meraciu stanicu</t>
  </si>
  <si>
    <t>Anténa pre GPRS router</t>
  </si>
  <si>
    <t>Prepínač TCP/IP Ethernet</t>
  </si>
  <si>
    <t>Prevodník sériový na TCP/IP NPort 5110/5130/5150/6150</t>
  </si>
  <si>
    <t>Prevodník sériový na TCP/IP NPort 5210/5230/5232/5232I</t>
  </si>
  <si>
    <t>Prevodník sériový na TCP/IP NPort 5410/5430/5430I</t>
  </si>
  <si>
    <t>Komunikačný počítač IA240-T-LX s konverzným softvérom PROCON</t>
  </si>
  <si>
    <t>Ukazovateľ teploty (ZPI)</t>
  </si>
  <si>
    <t>Dopravné návestidlo dvojkomorové, LED</t>
  </si>
  <si>
    <t>Elektronika dopravného návestidla dvojkomorového</t>
  </si>
  <si>
    <t>Dopravné návestidlo dvojkomorové, LED, stožiar s roštom</t>
  </si>
  <si>
    <t>Rameno senzorov s úchytom na stožiar</t>
  </si>
  <si>
    <t>Napájací zdroj 12V/24V</t>
  </si>
  <si>
    <t xml:space="preserve">Stykač 12V/24V </t>
  </si>
  <si>
    <t>Svietidlo dopravného návestidla - jedna komora</t>
  </si>
  <si>
    <t>Stožiar s roštom 6m a rameno senzorov s úchytom na stožiar</t>
  </si>
  <si>
    <t>Stožiar s roštom 4,5m pre uchytenie solárneho panela 520W</t>
  </si>
  <si>
    <t>Disk 2.5" HP 300GB 6G SAS 10K SFF 3yr Wty HDD</t>
  </si>
  <si>
    <t>Disk 3.5" HP 1TB 6G SATA 7.2K rpm LFF</t>
  </si>
  <si>
    <t>Pamäť 500656-B21 HP 2GB 2Rx8 PC3-10600R-9 Bulk Kit</t>
  </si>
  <si>
    <t>Vyrovnávacia pamäť RAID 462969-B21 HP 650 mAh P-Series Battery Bulk</t>
  </si>
  <si>
    <t>Zdroj HP 500447-B21, 503296-B21</t>
  </si>
  <si>
    <t>Server HP Rackmount / Tower</t>
  </si>
  <si>
    <t>Pracovná stanica PC IceView</t>
  </si>
  <si>
    <t>Pracovná stanica PC IceView s perifériami a monitorom</t>
  </si>
  <si>
    <t>Zobrazovacia jednotka k pracovnej stanici</t>
  </si>
  <si>
    <t>Akumulátor UPS RBC59</t>
  </si>
  <si>
    <t>Akumulátor UPS RBC22</t>
  </si>
  <si>
    <t>Cestný/mostný senzor parametrov povrchu vozovky DRS511AB2/BB2, kábel 20m</t>
  </si>
  <si>
    <t>Stožiar s roštom 4 m a rameno senzorov s úchytom na stožiar</t>
  </si>
  <si>
    <t>Jednotkové ceny za servisné činnosti na jednotlivých položkách meteozariadení Vaisala</t>
  </si>
  <si>
    <t>Celková cena za servis, náhradné diely a opravu meteozariadení Vaisala počas účinnosti zmluvy:</t>
  </si>
  <si>
    <t>1, 8-9</t>
  </si>
  <si>
    <t>Akumulátor napájania solárnej stanice 6V 200Ah</t>
  </si>
  <si>
    <t>Akumulátor napájania solárenej stanice 12V 133Ah</t>
  </si>
  <si>
    <t>Akumulátor napájania solárnej stanice 12V 75Ah</t>
  </si>
  <si>
    <t>Širokouhlá kamera</t>
  </si>
  <si>
    <t>Regulátor s montážnym príslušenstvom k solárnemu panelu 65W</t>
  </si>
  <si>
    <t>Regulátor s montážnym príslušenstvom k solárnemu panelu 270W</t>
  </si>
  <si>
    <t>Regulátor s montážnym príslušenstvom k solárnemu panelu 300W</t>
  </si>
  <si>
    <t xml:space="preserve">Solárny panel 65W </t>
  </si>
  <si>
    <t xml:space="preserve">Solárny panel 270W </t>
  </si>
  <si>
    <t>Solárny panel 300W</t>
  </si>
  <si>
    <t>Uchádzač uvedie skutočnosť či je / nie je platcom DPH: som / nie som platca DPH</t>
  </si>
  <si>
    <t>Opis ekvivalentu (výrobca / typ):</t>
  </si>
  <si>
    <t>Technické označenia náhradného dielu (ND):</t>
  </si>
  <si>
    <t>Hodinová sadzba za inštalačnú prácu ND (len pre potreby výpočtu ceny inštal. práce)</t>
  </si>
  <si>
    <t>Normatívny čas úkonu inštalačnej práce ND (len pre potreby výpočtu ceny inštal. práce)</t>
  </si>
  <si>
    <t>Poznámky:</t>
  </si>
  <si>
    <t xml:space="preserve"> - Uchádzač zadáva sadzby na 2 desatinné miesta,  predpokladaný počet hodín je stanovený Objednávateľom na 100 h</t>
  </si>
  <si>
    <t>Poznámka:</t>
  </si>
  <si>
    <t xml:space="preserve"> - Uchádzač vyplňuje len vyžltené bunky, do ostatných nesmie zasahovať.</t>
  </si>
  <si>
    <t>Uchádzač vyplní Normatívny čas úkonu inštalačnej práce ND v hod</t>
  </si>
  <si>
    <t>Dispečing ZS1</t>
  </si>
  <si>
    <t>Dispečing ZS2</t>
  </si>
  <si>
    <t>Dispečing ZV1</t>
  </si>
  <si>
    <t>Dispečing ZV2</t>
  </si>
  <si>
    <t>OP BA1</t>
  </si>
  <si>
    <t>OP BA2</t>
  </si>
  <si>
    <t>Uchádzač vyplňuje len vyžltené bunky, do ostatných nesmie zasahovať. Uchádzač vyplní jednotkové ceny v €, max. na 2 desatinné miesta. Cena sa vyplňuje bez medzier v tisícoch a miliónoch</t>
  </si>
  <si>
    <t>Uchádzač zadáva hodinové sadzby v €  za inštalačnú prácu ND na 2 desatinné miesta</t>
  </si>
  <si>
    <t>Cena celkom v € (bez DPH)</t>
  </si>
  <si>
    <t>Cena celkom v  € (bez DPH)</t>
  </si>
  <si>
    <t>Jednotkové ceny za dopravné náklady v € bez DPH:</t>
  </si>
  <si>
    <t>Jednotková cena za 1 kompletnú činnosti (úkon) na jednu položku (zariadenie) v € bez DPH</t>
  </si>
  <si>
    <t>Konfigurácia komponentov a servisných činností meteorologického systému Vaisala pre stredisko SSÚD 2 Bratislava</t>
  </si>
  <si>
    <t>Jedn. cena /
1 úkon /
1 zariadenie v € bez DPH</t>
  </si>
  <si>
    <t>Cena za všetky úkony na 1 zariadení počas platnosti zmluvy V € bez DPH</t>
  </si>
  <si>
    <t>Jedn. cena /
1 úkon / 
1 zariadenie v € bez DPH</t>
  </si>
  <si>
    <t>Cena za všetky úkony na 1 zariadení počas platnosti zmluvy v € bez DPH</t>
  </si>
  <si>
    <t>Cena za inštalačné práce v € bez DPH
slúži pre ponuky/objednávky/fakturáciu</t>
  </si>
  <si>
    <t>Celková cena v € bez DPH</t>
  </si>
  <si>
    <t>Jednotková cena ND za kus v € bez DPH</t>
  </si>
  <si>
    <t>Sadzba za opravy tech. vybavenia počas účinnosti zmluvy</t>
  </si>
  <si>
    <t>Predpokl. počet výjazdov na opravy za 48 mesiacov:</t>
  </si>
  <si>
    <t>Počet úkonov za 48 mesiacov</t>
  </si>
  <si>
    <t>Spolu servis / 48 mesiacov / SSÚD:</t>
  </si>
  <si>
    <t>Spolu servis / 48 mesiacov / SSÚR:</t>
  </si>
  <si>
    <t>Servis a údržba meteozariadení Vaisala za 48 mesiacov:</t>
  </si>
  <si>
    <r>
      <t xml:space="preserve">Celková cena </t>
    </r>
    <r>
      <rPr>
        <b/>
        <sz val="11"/>
        <color indexed="8"/>
        <rFont val="Calibri"/>
        <family val="2"/>
        <charset val="238"/>
        <scheme val="minor"/>
      </rPr>
      <t>bez DPH v €</t>
    </r>
    <r>
      <rPr>
        <sz val="11"/>
        <color theme="1"/>
        <rFont val="Calibri"/>
        <family val="2"/>
        <charset val="238"/>
        <scheme val="minor"/>
      </rPr>
      <t xml:space="preserve"> za </t>
    </r>
    <r>
      <rPr>
        <b/>
        <sz val="11"/>
        <rFont val="Calibri"/>
        <family val="2"/>
        <charset val="238"/>
        <scheme val="minor"/>
      </rPr>
      <t>48 mesiacov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</si>
  <si>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Celková cena </t>
    </r>
    <r>
      <rPr>
        <b/>
        <sz val="11"/>
        <color indexed="8"/>
        <rFont val="Calibri"/>
        <family val="2"/>
        <charset val="238"/>
        <scheme val="minor"/>
      </rPr>
      <t>s DPH v €</t>
    </r>
    <r>
      <rPr>
        <sz val="11"/>
        <color theme="1"/>
        <rFont val="Calibri"/>
        <family val="2"/>
        <charset val="238"/>
        <scheme val="minor"/>
      </rPr>
      <t xml:space="preserve"> za </t>
    </r>
    <r>
      <rPr>
        <b/>
        <sz val="11"/>
        <color indexed="8"/>
        <rFont val="Calibri"/>
        <family val="2"/>
        <charset val="238"/>
        <scheme val="minor"/>
      </rPr>
      <t>48 mesiacov</t>
    </r>
    <r>
      <rPr>
        <sz val="11"/>
        <color theme="1"/>
        <rFont val="Calibri"/>
        <family val="2"/>
        <charset val="238"/>
        <scheme val="minor"/>
      </rPr>
      <t>:</t>
    </r>
  </si>
  <si>
    <t>Ceny náhradných dielov za 48 mesiacov, a cena ich inštalačných prác (t. j. ich montáže / inštalácie / oživenia / uvedenia do prevádzky / odskúšania)</t>
  </si>
  <si>
    <t>Sadzba za iné opravy na 48 mesiacov (nezahrnuté v cene náhr. dielov)</t>
  </si>
  <si>
    <t>Cena za všetky úkony na 1 zariadení počas platnosti zmluvy v €  bez DPH</t>
  </si>
  <si>
    <t>Predpokladané dopravné náklady na opravy spolu v € bez 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</si>
</sst>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_-;\-* #,##0_-;_-* &quot;-&quot;??_-;_-@_-"/>
  </numFmts>
  <fonts count="3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trike/>
      <sz val="8"/>
      <name val="Arial"/>
      <family val="2"/>
      <charset val="238"/>
    </font>
    <font>
      <sz val="8"/>
      <name val="Arial CE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44" fontId="1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</cellStyleXfs>
  <cellXfs count="390">
    <xf numFmtId="0" fontId="0" fillId="0" borderId="0" xfId="0"/>
    <xf numFmtId="0" fontId="11" fillId="0" borderId="0" xfId="4" applyFont="1"/>
    <xf numFmtId="0" fontId="12" fillId="0" borderId="0" xfId="4" applyFont="1" applyAlignment="1">
      <alignment horizontal="right"/>
    </xf>
    <xf numFmtId="0" fontId="12" fillId="0" borderId="0" xfId="4" applyFont="1" applyAlignment="1"/>
    <xf numFmtId="0" fontId="13" fillId="0" borderId="0" xfId="4" applyFont="1" applyAlignment="1">
      <alignment horizontal="center" vertical="center"/>
    </xf>
    <xf numFmtId="0" fontId="11" fillId="4" borderId="0" xfId="4" applyFont="1" applyFill="1" applyProtection="1">
      <protection hidden="1"/>
    </xf>
    <xf numFmtId="0" fontId="11" fillId="4" borderId="61" xfId="4" applyFont="1" applyFill="1" applyBorder="1" applyProtection="1">
      <protection hidden="1"/>
    </xf>
    <xf numFmtId="0" fontId="14" fillId="5" borderId="4" xfId="4" applyFont="1" applyFill="1" applyBorder="1" applyProtection="1">
      <protection hidden="1"/>
    </xf>
    <xf numFmtId="0" fontId="14" fillId="5" borderId="4" xfId="4" applyFont="1" applyFill="1" applyBorder="1" applyAlignment="1" applyProtection="1">
      <alignment horizontal="center"/>
      <protection hidden="1"/>
    </xf>
    <xf numFmtId="0" fontId="15" fillId="4" borderId="48" xfId="4" applyFont="1" applyFill="1" applyBorder="1" applyAlignment="1" applyProtection="1">
      <alignment horizontal="left" wrapText="1"/>
      <protection hidden="1"/>
    </xf>
    <xf numFmtId="44" fontId="11" fillId="0" borderId="62" xfId="4" applyNumberFormat="1" applyFont="1" applyBorder="1" applyAlignment="1" applyProtection="1">
      <alignment horizontal="center" vertical="center"/>
      <protection hidden="1"/>
    </xf>
    <xf numFmtId="0" fontId="13" fillId="4" borderId="63" xfId="4" applyFont="1" applyFill="1" applyBorder="1" applyAlignment="1" applyProtection="1">
      <alignment horizontal="left" wrapText="1"/>
      <protection hidden="1"/>
    </xf>
    <xf numFmtId="44" fontId="13" fillId="4" borderId="63" xfId="4" applyNumberFormat="1" applyFont="1" applyFill="1" applyBorder="1" applyAlignment="1" applyProtection="1">
      <alignment vertical="top" wrapText="1"/>
      <protection hidden="1"/>
    </xf>
    <xf numFmtId="0" fontId="16" fillId="4" borderId="0" xfId="4" applyFont="1" applyFill="1" applyProtection="1">
      <protection hidden="1"/>
    </xf>
    <xf numFmtId="0" fontId="14" fillId="4" borderId="61" xfId="4" applyFont="1" applyFill="1" applyBorder="1" applyProtection="1">
      <protection hidden="1"/>
    </xf>
    <xf numFmtId="0" fontId="14" fillId="4" borderId="0" xfId="4" applyFont="1" applyFill="1" applyBorder="1" applyProtection="1">
      <protection hidden="1"/>
    </xf>
    <xf numFmtId="0" fontId="11" fillId="4" borderId="0" xfId="4" applyFont="1" applyFill="1" applyBorder="1" applyProtection="1">
      <protection hidden="1"/>
    </xf>
    <xf numFmtId="0" fontId="11" fillId="4" borderId="0" xfId="4" applyFont="1" applyFill="1" applyAlignment="1" applyProtection="1">
      <alignment horizontal="center"/>
      <protection hidden="1"/>
    </xf>
    <xf numFmtId="0" fontId="11" fillId="4" borderId="0" xfId="4" applyFont="1" applyFill="1" applyAlignment="1" applyProtection="1">
      <alignment horizontal="center" vertical="center" wrapText="1"/>
      <protection hidden="1"/>
    </xf>
    <xf numFmtId="44" fontId="4" fillId="2" borderId="21" xfId="1" applyFont="1" applyFill="1" applyBorder="1" applyAlignment="1" applyProtection="1">
      <alignment vertical="center"/>
      <protection locked="0"/>
    </xf>
    <xf numFmtId="44" fontId="4" fillId="2" borderId="8" xfId="1" applyFont="1" applyFill="1" applyBorder="1" applyProtection="1">
      <protection locked="0"/>
    </xf>
    <xf numFmtId="44" fontId="4" fillId="2" borderId="21" xfId="1" applyFont="1" applyFill="1" applyBorder="1" applyProtection="1">
      <protection locked="0"/>
    </xf>
    <xf numFmtId="44" fontId="4" fillId="2" borderId="33" xfId="1" applyFont="1" applyFill="1" applyBorder="1" applyProtection="1">
      <protection locked="0"/>
    </xf>
    <xf numFmtId="0" fontId="2" fillId="0" borderId="0" xfId="4" applyFont="1"/>
    <xf numFmtId="0" fontId="2" fillId="4" borderId="0" xfId="4" applyFont="1" applyFill="1"/>
    <xf numFmtId="0" fontId="2" fillId="4" borderId="61" xfId="4" applyFont="1" applyFill="1" applyBorder="1"/>
    <xf numFmtId="0" fontId="3" fillId="5" borderId="4" xfId="4" applyFont="1" applyFill="1" applyBorder="1" applyAlignment="1">
      <alignment horizontal="center"/>
    </xf>
    <xf numFmtId="44" fontId="2" fillId="0" borderId="43" xfId="5" applyFont="1" applyFill="1" applyBorder="1"/>
    <xf numFmtId="44" fontId="2" fillId="0" borderId="21" xfId="5" applyFont="1" applyBorder="1"/>
    <xf numFmtId="44" fontId="2" fillId="0" borderId="21" xfId="5" applyFont="1" applyFill="1" applyBorder="1"/>
    <xf numFmtId="0" fontId="22" fillId="0" borderId="13" xfId="4" applyFont="1" applyFill="1" applyBorder="1" applyAlignment="1">
      <alignment horizontal="right" vertical="center"/>
    </xf>
    <xf numFmtId="44" fontId="3" fillId="0" borderId="6" xfId="5" applyFont="1" applyFill="1" applyBorder="1"/>
    <xf numFmtId="0" fontId="5" fillId="0" borderId="0" xfId="4" applyFont="1" applyFill="1" applyBorder="1" applyAlignment="1">
      <alignment horizontal="justify" vertical="center"/>
    </xf>
    <xf numFmtId="44" fontId="2" fillId="0" borderId="0" xfId="5" applyFont="1" applyFill="1" applyBorder="1"/>
    <xf numFmtId="0" fontId="2" fillId="4" borderId="64" xfId="4" applyFont="1" applyFill="1" applyBorder="1"/>
    <xf numFmtId="0" fontId="3" fillId="5" borderId="65" xfId="4" applyFont="1" applyFill="1" applyBorder="1" applyAlignment="1">
      <alignment horizontal="center"/>
    </xf>
    <xf numFmtId="44" fontId="2" fillId="0" borderId="67" xfId="5" applyFont="1" applyBorder="1"/>
    <xf numFmtId="44" fontId="3" fillId="5" borderId="67" xfId="5" applyFont="1" applyFill="1" applyBorder="1"/>
    <xf numFmtId="0" fontId="2" fillId="0" borderId="66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 vertical="center"/>
    </xf>
    <xf numFmtId="0" fontId="24" fillId="0" borderId="20" xfId="4" applyFont="1" applyBorder="1" applyProtection="1"/>
    <xf numFmtId="0" fontId="3" fillId="5" borderId="66" xfId="4" applyFont="1" applyFill="1" applyBorder="1" applyAlignment="1" applyProtection="1">
      <alignment horizontal="left"/>
    </xf>
    <xf numFmtId="44" fontId="3" fillId="5" borderId="67" xfId="5" applyFont="1" applyFill="1" applyBorder="1" applyProtection="1"/>
    <xf numFmtId="44" fontId="4" fillId="2" borderId="43" xfId="1" applyFont="1" applyFill="1" applyBorder="1" applyAlignment="1" applyProtection="1">
      <alignment vertical="center"/>
      <protection locked="0"/>
    </xf>
    <xf numFmtId="0" fontId="22" fillId="6" borderId="1" xfId="4" applyFont="1" applyFill="1" applyBorder="1" applyAlignment="1">
      <alignment horizontal="justify" vertical="center"/>
    </xf>
    <xf numFmtId="44" fontId="3" fillId="6" borderId="2" xfId="5" applyFont="1" applyFill="1" applyBorder="1"/>
    <xf numFmtId="0" fontId="5" fillId="0" borderId="0" xfId="0" applyFont="1" applyFill="1" applyProtection="1"/>
    <xf numFmtId="0" fontId="6" fillId="0" borderId="0" xfId="0" applyFont="1" applyFill="1" applyProtection="1"/>
    <xf numFmtId="0" fontId="7" fillId="0" borderId="0" xfId="0" applyFont="1" applyFill="1" applyProtection="1"/>
    <xf numFmtId="0" fontId="7" fillId="0" borderId="0" xfId="6" applyFont="1" applyBorder="1" applyAlignment="1" applyProtection="1">
      <alignment horizontal="right"/>
    </xf>
    <xf numFmtId="0" fontId="19" fillId="0" borderId="1" xfId="0" applyFont="1" applyFill="1" applyBorder="1" applyAlignment="1" applyProtection="1">
      <alignment vertical="center" wrapText="1"/>
    </xf>
    <xf numFmtId="0" fontId="19" fillId="0" borderId="5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wrapText="1"/>
    </xf>
    <xf numFmtId="0" fontId="4" fillId="4" borderId="42" xfId="0" applyFont="1" applyFill="1" applyBorder="1" applyAlignment="1" applyProtection="1">
      <alignment horizontal="center" vertical="center"/>
    </xf>
    <xf numFmtId="0" fontId="6" fillId="0" borderId="46" xfId="0" applyFont="1" applyFill="1" applyBorder="1" applyAlignment="1" applyProtection="1">
      <alignment horizontal="center" vertical="center"/>
    </xf>
    <xf numFmtId="0" fontId="4" fillId="4" borderId="20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4" fillId="4" borderId="26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4" fillId="4" borderId="32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27" fillId="0" borderId="55" xfId="0" applyFont="1" applyBorder="1" applyAlignment="1" applyProtection="1">
      <alignment horizontal="center" vertical="center" wrapText="1"/>
    </xf>
    <xf numFmtId="0" fontId="6" fillId="0" borderId="7" xfId="0" applyFont="1" applyFill="1" applyBorder="1" applyProtection="1"/>
    <xf numFmtId="44" fontId="7" fillId="0" borderId="43" xfId="0" applyNumberFormat="1" applyFont="1" applyFill="1" applyBorder="1" applyProtection="1"/>
    <xf numFmtId="0" fontId="6" fillId="0" borderId="20" xfId="0" applyFont="1" applyFill="1" applyBorder="1" applyProtection="1"/>
    <xf numFmtId="44" fontId="7" fillId="0" borderId="21" xfId="0" applyNumberFormat="1" applyFont="1" applyFill="1" applyBorder="1" applyProtection="1"/>
    <xf numFmtId="0" fontId="6" fillId="0" borderId="32" xfId="0" applyFont="1" applyFill="1" applyBorder="1" applyProtection="1"/>
    <xf numFmtId="44" fontId="7" fillId="0" borderId="33" xfId="0" applyNumberFormat="1" applyFont="1" applyFill="1" applyBorder="1" applyProtection="1"/>
    <xf numFmtId="44" fontId="26" fillId="0" borderId="56" xfId="0" applyNumberFormat="1" applyFont="1" applyFill="1" applyBorder="1" applyAlignment="1" applyProtection="1">
      <alignment vertical="center"/>
    </xf>
    <xf numFmtId="0" fontId="9" fillId="0" borderId="0" xfId="0" applyFont="1" applyFill="1" applyProtection="1"/>
    <xf numFmtId="0" fontId="10" fillId="0" borderId="0" xfId="0" applyFont="1" applyFill="1" applyProtection="1"/>
    <xf numFmtId="0" fontId="5" fillId="0" borderId="70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 vertical="center" textRotation="90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6" fillId="0" borderId="31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</xf>
    <xf numFmtId="0" fontId="5" fillId="0" borderId="50" xfId="0" applyFont="1" applyFill="1" applyBorder="1" applyAlignment="1" applyProtection="1">
      <alignment horizontal="center" vertical="center"/>
    </xf>
    <xf numFmtId="0" fontId="28" fillId="0" borderId="22" xfId="0" applyFont="1" applyBorder="1" applyProtection="1"/>
    <xf numFmtId="0" fontId="28" fillId="0" borderId="24" xfId="0" applyFont="1" applyBorder="1" applyProtection="1"/>
    <xf numFmtId="0" fontId="7" fillId="0" borderId="42" xfId="0" applyFont="1" applyFill="1" applyBorder="1" applyAlignment="1" applyProtection="1">
      <alignment horizontal="center" vertical="center"/>
    </xf>
    <xf numFmtId="0" fontId="7" fillId="0" borderId="46" xfId="0" applyFont="1" applyFill="1" applyBorder="1" applyAlignment="1" applyProtection="1">
      <alignment horizontal="center" vertical="center"/>
    </xf>
    <xf numFmtId="0" fontId="7" fillId="0" borderId="45" xfId="0" applyFont="1" applyFill="1" applyBorder="1" applyAlignment="1" applyProtection="1">
      <alignment horizontal="center" vertical="center"/>
    </xf>
    <xf numFmtId="0" fontId="7" fillId="0" borderId="43" xfId="0" applyFont="1" applyFill="1" applyBorder="1" applyAlignment="1" applyProtection="1">
      <alignment horizontal="center" vertical="center"/>
    </xf>
    <xf numFmtId="44" fontId="6" fillId="0" borderId="44" xfId="1" applyFont="1" applyFill="1" applyBorder="1" applyProtection="1"/>
    <xf numFmtId="44" fontId="6" fillId="0" borderId="41" xfId="1" applyFont="1" applyFill="1" applyBorder="1" applyProtection="1"/>
    <xf numFmtId="49" fontId="7" fillId="7" borderId="52" xfId="0" applyNumberFormat="1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44" fontId="7" fillId="0" borderId="10" xfId="0" applyNumberFormat="1" applyFont="1" applyFill="1" applyBorder="1" applyProtection="1"/>
    <xf numFmtId="0" fontId="7" fillId="0" borderId="20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49" fontId="7" fillId="7" borderId="18" xfId="0" applyNumberFormat="1" applyFont="1" applyFill="1" applyBorder="1" applyAlignment="1" applyProtection="1">
      <alignment horizontal="center" vertical="center"/>
    </xf>
    <xf numFmtId="0" fontId="28" fillId="0" borderId="24" xfId="0" applyFont="1" applyFill="1" applyBorder="1" applyProtection="1"/>
    <xf numFmtId="0" fontId="28" fillId="0" borderId="22" xfId="0" applyFont="1" applyFill="1" applyBorder="1" applyProtection="1"/>
    <xf numFmtId="0" fontId="28" fillId="0" borderId="25" xfId="0" applyFont="1" applyFill="1" applyBorder="1" applyProtection="1"/>
    <xf numFmtId="0" fontId="7" fillId="0" borderId="26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0" fontId="7" fillId="0" borderId="69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7" fillId="0" borderId="36" xfId="0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horizontal="center" vertical="center"/>
    </xf>
    <xf numFmtId="0" fontId="7" fillId="0" borderId="33" xfId="0" applyFont="1" applyFill="1" applyBorder="1" applyAlignment="1" applyProtection="1">
      <alignment horizontal="center" vertical="center"/>
    </xf>
    <xf numFmtId="0" fontId="7" fillId="0" borderId="74" xfId="0" applyFont="1" applyFill="1" applyBorder="1" applyAlignment="1" applyProtection="1">
      <alignment horizontal="center" vertical="center"/>
    </xf>
    <xf numFmtId="49" fontId="6" fillId="7" borderId="52" xfId="0" applyNumberFormat="1" applyFont="1" applyFill="1" applyBorder="1" applyAlignment="1" applyProtection="1">
      <alignment horizontal="center" vertical="center"/>
    </xf>
    <xf numFmtId="44" fontId="6" fillId="0" borderId="0" xfId="1" applyFont="1" applyFill="1" applyBorder="1" applyAlignment="1" applyProtection="1">
      <alignment horizontal="right"/>
    </xf>
    <xf numFmtId="14" fontId="7" fillId="3" borderId="4" xfId="0" applyNumberFormat="1" applyFont="1" applyFill="1" applyBorder="1" applyAlignment="1" applyProtection="1">
      <alignment horizontal="center" vertical="center"/>
    </xf>
    <xf numFmtId="44" fontId="8" fillId="3" borderId="56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44" fontId="6" fillId="0" borderId="0" xfId="1" applyFont="1" applyFill="1" applyBorder="1" applyProtection="1"/>
    <xf numFmtId="14" fontId="7" fillId="0" borderId="0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horizontal="center" vertical="center"/>
    </xf>
    <xf numFmtId="44" fontId="7" fillId="0" borderId="0" xfId="0" applyNumberFormat="1" applyFont="1" applyFill="1" applyBorder="1" applyProtection="1"/>
    <xf numFmtId="44" fontId="5" fillId="0" borderId="0" xfId="0" applyNumberFormat="1" applyFont="1" applyFill="1" applyProtection="1"/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28" fillId="0" borderId="24" xfId="0" applyFont="1" applyBorder="1" applyAlignment="1" applyProtection="1">
      <alignment horizontal="center"/>
    </xf>
    <xf numFmtId="44" fontId="6" fillId="0" borderId="15" xfId="1" applyFont="1" applyFill="1" applyBorder="1" applyProtection="1"/>
    <xf numFmtId="0" fontId="28" fillId="0" borderId="24" xfId="0" applyFont="1" applyFill="1" applyBorder="1" applyAlignment="1" applyProtection="1">
      <alignment horizontal="center"/>
    </xf>
    <xf numFmtId="0" fontId="28" fillId="0" borderId="28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 textRotation="90"/>
    </xf>
    <xf numFmtId="0" fontId="5" fillId="0" borderId="0" xfId="0" applyFont="1" applyFill="1" applyBorder="1" applyProtection="1"/>
    <xf numFmtId="0" fontId="5" fillId="4" borderId="0" xfId="0" applyFont="1" applyFill="1" applyProtection="1"/>
    <xf numFmtId="0" fontId="28" fillId="0" borderId="24" xfId="0" applyFont="1" applyFill="1" applyBorder="1" applyAlignment="1" applyProtection="1">
      <alignment vertical="center"/>
    </xf>
    <xf numFmtId="0" fontId="28" fillId="0" borderId="24" xfId="0" applyFont="1" applyFill="1" applyBorder="1" applyAlignment="1" applyProtection="1">
      <alignment vertical="justify"/>
    </xf>
    <xf numFmtId="0" fontId="5" fillId="0" borderId="42" xfId="0" applyFont="1" applyFill="1" applyBorder="1" applyAlignment="1" applyProtection="1">
      <alignment horizontal="center" vertical="center"/>
    </xf>
    <xf numFmtId="0" fontId="6" fillId="0" borderId="43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29" fillId="0" borderId="24" xfId="0" applyFont="1" applyFill="1" applyBorder="1" applyAlignment="1" applyProtection="1">
      <alignment horizontal="center"/>
    </xf>
    <xf numFmtId="0" fontId="28" fillId="4" borderId="24" xfId="0" applyFont="1" applyFill="1" applyBorder="1" applyProtection="1"/>
    <xf numFmtId="0" fontId="6" fillId="0" borderId="21" xfId="0" applyFont="1" applyFill="1" applyBorder="1" applyAlignment="1" applyProtection="1">
      <alignment horizontal="center" vertical="center"/>
    </xf>
    <xf numFmtId="0" fontId="5" fillId="0" borderId="74" xfId="0" applyFont="1" applyFill="1" applyBorder="1" applyAlignment="1" applyProtection="1">
      <alignment horizontal="center" vertical="center"/>
    </xf>
    <xf numFmtId="0" fontId="6" fillId="0" borderId="72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0" fontId="5" fillId="4" borderId="0" xfId="0" applyFont="1" applyFill="1" applyBorder="1" applyProtection="1"/>
    <xf numFmtId="0" fontId="5" fillId="0" borderId="7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44" fontId="7" fillId="0" borderId="18" xfId="0" applyNumberFormat="1" applyFont="1" applyFill="1" applyBorder="1" applyProtection="1"/>
    <xf numFmtId="0" fontId="6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8" fillId="0" borderId="69" xfId="0" applyFont="1" applyFill="1" applyBorder="1" applyAlignment="1" applyProtection="1">
      <alignment horizontal="center"/>
    </xf>
    <xf numFmtId="0" fontId="6" fillId="0" borderId="69" xfId="0" applyFont="1" applyFill="1" applyBorder="1" applyAlignment="1" applyProtection="1">
      <alignment horizontal="center" vertical="center"/>
    </xf>
    <xf numFmtId="44" fontId="7" fillId="0" borderId="30" xfId="0" applyNumberFormat="1" applyFont="1" applyFill="1" applyBorder="1" applyProtection="1"/>
    <xf numFmtId="0" fontId="6" fillId="0" borderId="41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textRotation="90"/>
    </xf>
    <xf numFmtId="0" fontId="6" fillId="0" borderId="30" xfId="0" applyFont="1" applyFill="1" applyBorder="1" applyAlignment="1" applyProtection="1">
      <alignment horizontal="center" vertical="center"/>
    </xf>
    <xf numFmtId="49" fontId="7" fillId="7" borderId="30" xfId="0" applyNumberFormat="1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 textRotation="90"/>
    </xf>
    <xf numFmtId="0" fontId="6" fillId="0" borderId="27" xfId="0" applyFont="1" applyFill="1" applyBorder="1" applyAlignment="1" applyProtection="1">
      <alignment horizontal="center" vertical="center" textRotation="90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28" fillId="0" borderId="11" xfId="0" applyFont="1" applyBorder="1" applyAlignment="1" applyProtection="1">
      <alignment horizontal="center"/>
    </xf>
    <xf numFmtId="0" fontId="28" fillId="0" borderId="71" xfId="0" applyFont="1" applyBorder="1" applyProtection="1"/>
    <xf numFmtId="0" fontId="5" fillId="0" borderId="71" xfId="0" applyFont="1" applyFill="1" applyBorder="1" applyAlignment="1" applyProtection="1">
      <alignment horizontal="center" vertical="center"/>
    </xf>
    <xf numFmtId="0" fontId="28" fillId="0" borderId="72" xfId="0" applyFont="1" applyBorder="1" applyAlignment="1" applyProtection="1">
      <alignment horizontal="center"/>
    </xf>
    <xf numFmtId="0" fontId="28" fillId="0" borderId="73" xfId="0" applyFont="1" applyBorder="1" applyAlignment="1" applyProtection="1">
      <alignment horizontal="center"/>
    </xf>
    <xf numFmtId="0" fontId="6" fillId="0" borderId="75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textRotation="90" wrapText="1"/>
    </xf>
    <xf numFmtId="0" fontId="11" fillId="0" borderId="0" xfId="4" applyFont="1" applyProtection="1"/>
    <xf numFmtId="0" fontId="11" fillId="4" borderId="64" xfId="4" applyFont="1" applyFill="1" applyBorder="1" applyProtection="1"/>
    <xf numFmtId="0" fontId="11" fillId="0" borderId="64" xfId="4" applyFont="1" applyBorder="1" applyProtection="1"/>
    <xf numFmtId="0" fontId="11" fillId="4" borderId="0" xfId="4" applyFont="1" applyFill="1" applyBorder="1" applyProtection="1"/>
    <xf numFmtId="165" fontId="25" fillId="4" borderId="21" xfId="7" applyNumberFormat="1" applyFont="1" applyFill="1" applyBorder="1" applyProtection="1"/>
    <xf numFmtId="44" fontId="25" fillId="2" borderId="43" xfId="5" applyFont="1" applyFill="1" applyBorder="1" applyProtection="1">
      <protection locked="0"/>
    </xf>
    <xf numFmtId="0" fontId="7" fillId="0" borderId="71" xfId="0" applyFont="1" applyFill="1" applyBorder="1" applyAlignment="1" applyProtection="1">
      <alignment horizontal="center" vertical="center"/>
    </xf>
    <xf numFmtId="44" fontId="6" fillId="0" borderId="77" xfId="1" applyFont="1" applyFill="1" applyBorder="1" applyProtection="1"/>
    <xf numFmtId="44" fontId="6" fillId="0" borderId="57" xfId="1" applyFont="1" applyFill="1" applyBorder="1" applyProtection="1"/>
    <xf numFmtId="44" fontId="6" fillId="0" borderId="70" xfId="1" applyFont="1" applyFill="1" applyBorder="1" applyProtection="1"/>
    <xf numFmtId="44" fontId="6" fillId="0" borderId="51" xfId="1" applyFont="1" applyFill="1" applyBorder="1" applyProtection="1"/>
    <xf numFmtId="44" fontId="6" fillId="0" borderId="6" xfId="1" applyFont="1" applyFill="1" applyBorder="1" applyProtection="1"/>
    <xf numFmtId="44" fontId="6" fillId="0" borderId="53" xfId="1" applyFont="1" applyFill="1" applyBorder="1" applyProtection="1"/>
    <xf numFmtId="44" fontId="6" fillId="0" borderId="52" xfId="1" applyFont="1" applyFill="1" applyBorder="1" applyProtection="1"/>
    <xf numFmtId="44" fontId="6" fillId="0" borderId="59" xfId="1" applyFont="1" applyFill="1" applyBorder="1" applyProtection="1"/>
    <xf numFmtId="44" fontId="6" fillId="0" borderId="58" xfId="1" applyFont="1" applyFill="1" applyBorder="1" applyProtection="1"/>
    <xf numFmtId="44" fontId="6" fillId="0" borderId="1" xfId="1" applyFont="1" applyFill="1" applyBorder="1" applyProtection="1"/>
    <xf numFmtId="44" fontId="6" fillId="0" borderId="5" xfId="1" applyFont="1" applyFill="1" applyBorder="1" applyProtection="1"/>
    <xf numFmtId="44" fontId="6" fillId="0" borderId="3" xfId="1" applyFont="1" applyFill="1" applyBorder="1" applyProtection="1"/>
    <xf numFmtId="0" fontId="5" fillId="0" borderId="68" xfId="0" applyFont="1" applyFill="1" applyBorder="1" applyProtection="1"/>
    <xf numFmtId="0" fontId="5" fillId="0" borderId="5" xfId="0" applyFont="1" applyFill="1" applyBorder="1" applyProtection="1"/>
    <xf numFmtId="0" fontId="5" fillId="0" borderId="1" xfId="0" applyFont="1" applyFill="1" applyBorder="1" applyAlignment="1" applyProtection="1">
      <alignment horizontal="center" vertical="center"/>
    </xf>
    <xf numFmtId="44" fontId="6" fillId="0" borderId="6" xfId="1" applyNumberFormat="1" applyFont="1" applyFill="1" applyBorder="1" applyProtection="1"/>
    <xf numFmtId="44" fontId="6" fillId="0" borderId="54" xfId="1" applyFont="1" applyFill="1" applyBorder="1" applyAlignment="1" applyProtection="1">
      <alignment horizontal="right"/>
    </xf>
    <xf numFmtId="44" fontId="6" fillId="0" borderId="54" xfId="1" applyFont="1" applyFill="1" applyBorder="1" applyProtection="1"/>
    <xf numFmtId="44" fontId="6" fillId="0" borderId="78" xfId="1" applyFont="1" applyFill="1" applyBorder="1" applyAlignment="1" applyProtection="1">
      <alignment horizontal="right"/>
    </xf>
    <xf numFmtId="44" fontId="6" fillId="0" borderId="2" xfId="1" applyFont="1" applyFill="1" applyBorder="1" applyProtection="1"/>
    <xf numFmtId="0" fontId="28" fillId="0" borderId="28" xfId="0" applyFont="1" applyBorder="1" applyProtection="1"/>
    <xf numFmtId="0" fontId="28" fillId="0" borderId="28" xfId="0" applyFont="1" applyBorder="1" applyAlignment="1" applyProtection="1">
      <alignment horizontal="center"/>
    </xf>
    <xf numFmtId="0" fontId="19" fillId="0" borderId="2" xfId="0" applyFont="1" applyFill="1" applyBorder="1" applyAlignment="1" applyProtection="1">
      <alignment horizontal="center" vertical="center" wrapText="1"/>
    </xf>
    <xf numFmtId="2" fontId="17" fillId="2" borderId="11" xfId="0" applyNumberFormat="1" applyFont="1" applyFill="1" applyBorder="1" applyProtection="1">
      <protection locked="0"/>
    </xf>
    <xf numFmtId="2" fontId="17" fillId="2" borderId="24" xfId="0" applyNumberFormat="1" applyFont="1" applyFill="1" applyBorder="1" applyProtection="1">
      <protection locked="0"/>
    </xf>
    <xf numFmtId="2" fontId="17" fillId="0" borderId="0" xfId="0" applyNumberFormat="1" applyFont="1" applyProtection="1"/>
    <xf numFmtId="2" fontId="17" fillId="4" borderId="0" xfId="0" applyNumberFormat="1" applyFont="1" applyFill="1" applyAlignment="1" applyProtection="1">
      <alignment horizontal="right"/>
    </xf>
    <xf numFmtId="2" fontId="27" fillId="0" borderId="0" xfId="0" applyNumberFormat="1" applyFont="1" applyAlignment="1" applyProtection="1"/>
    <xf numFmtId="2" fontId="31" fillId="0" borderId="4" xfId="0" applyNumberFormat="1" applyFont="1" applyBorder="1" applyAlignment="1" applyProtection="1">
      <alignment vertical="center"/>
    </xf>
    <xf numFmtId="2" fontId="31" fillId="0" borderId="6" xfId="0" applyNumberFormat="1" applyFont="1" applyBorder="1" applyAlignment="1" applyProtection="1">
      <alignment vertical="center"/>
    </xf>
    <xf numFmtId="2" fontId="31" fillId="0" borderId="6" xfId="0" applyNumberFormat="1" applyFont="1" applyBorder="1" applyAlignment="1" applyProtection="1">
      <alignment vertical="center" wrapText="1"/>
    </xf>
    <xf numFmtId="2" fontId="31" fillId="0" borderId="4" xfId="0" applyNumberFormat="1" applyFont="1" applyBorder="1" applyAlignment="1" applyProtection="1">
      <alignment vertical="center" wrapText="1"/>
    </xf>
    <xf numFmtId="2" fontId="17" fillId="0" borderId="0" xfId="0" applyNumberFormat="1" applyFont="1" applyAlignment="1" applyProtection="1">
      <alignment vertical="center"/>
    </xf>
    <xf numFmtId="2" fontId="32" fillId="0" borderId="46" xfId="0" applyNumberFormat="1" applyFont="1" applyBorder="1" applyProtection="1"/>
    <xf numFmtId="2" fontId="32" fillId="8" borderId="24" xfId="0" applyNumberFormat="1" applyFont="1" applyFill="1" applyBorder="1" applyProtection="1"/>
    <xf numFmtId="2" fontId="32" fillId="0" borderId="8" xfId="0" applyNumberFormat="1" applyFont="1" applyBorder="1" applyProtection="1"/>
    <xf numFmtId="2" fontId="32" fillId="0" borderId="11" xfId="0" applyNumberFormat="1" applyFont="1" applyBorder="1" applyProtection="1"/>
    <xf numFmtId="2" fontId="32" fillId="0" borderId="24" xfId="0" applyNumberFormat="1" applyFont="1" applyBorder="1" applyProtection="1"/>
    <xf numFmtId="2" fontId="32" fillId="0" borderId="24" xfId="0" applyNumberFormat="1" applyFont="1" applyBorder="1" applyAlignment="1" applyProtection="1">
      <alignment horizontal="left"/>
    </xf>
    <xf numFmtId="2" fontId="32" fillId="0" borderId="28" xfId="0" applyNumberFormat="1" applyFont="1" applyBorder="1" applyProtection="1"/>
    <xf numFmtId="2" fontId="32" fillId="0" borderId="21" xfId="0" applyNumberFormat="1" applyFont="1" applyBorder="1" applyProtection="1"/>
    <xf numFmtId="2" fontId="32" fillId="8" borderId="73" xfId="0" applyNumberFormat="1" applyFont="1" applyFill="1" applyBorder="1" applyProtection="1"/>
    <xf numFmtId="2" fontId="32" fillId="0" borderId="27" xfId="0" applyNumberFormat="1" applyFont="1" applyBorder="1" applyProtection="1"/>
    <xf numFmtId="2" fontId="27" fillId="0" borderId="13" xfId="0" applyNumberFormat="1" applyFont="1" applyBorder="1" applyProtection="1"/>
    <xf numFmtId="2" fontId="27" fillId="0" borderId="16" xfId="0" applyNumberFormat="1" applyFont="1" applyBorder="1" applyProtection="1"/>
    <xf numFmtId="2" fontId="17" fillId="0" borderId="16" xfId="0" applyNumberFormat="1" applyFont="1" applyBorder="1" applyProtection="1"/>
    <xf numFmtId="2" fontId="33" fillId="3" borderId="4" xfId="0" applyNumberFormat="1" applyFont="1" applyFill="1" applyBorder="1" applyProtection="1"/>
    <xf numFmtId="2" fontId="0" fillId="0" borderId="0" xfId="0" applyNumberFormat="1" applyFill="1" applyBorder="1" applyProtection="1"/>
    <xf numFmtId="2" fontId="0" fillId="0" borderId="0" xfId="0" applyNumberFormat="1" applyFont="1" applyProtection="1"/>
    <xf numFmtId="1" fontId="17" fillId="0" borderId="0" xfId="0" applyNumberFormat="1" applyFont="1" applyProtection="1"/>
    <xf numFmtId="1" fontId="31" fillId="0" borderId="6" xfId="0" applyNumberFormat="1" applyFont="1" applyBorder="1" applyAlignment="1" applyProtection="1">
      <alignment horizontal="center" vertical="center" wrapText="1"/>
    </xf>
    <xf numFmtId="1" fontId="32" fillId="0" borderId="45" xfId="0" applyNumberFormat="1" applyFont="1" applyBorder="1" applyAlignment="1" applyProtection="1">
      <alignment horizontal="center"/>
    </xf>
    <xf numFmtId="1" fontId="32" fillId="0" borderId="9" xfId="0" applyNumberFormat="1" applyFont="1" applyBorder="1" applyAlignment="1" applyProtection="1">
      <alignment horizontal="center"/>
    </xf>
    <xf numFmtId="1" fontId="32" fillId="0" borderId="24" xfId="0" applyNumberFormat="1" applyFont="1" applyBorder="1" applyAlignment="1" applyProtection="1">
      <alignment horizontal="center"/>
    </xf>
    <xf numFmtId="1" fontId="32" fillId="0" borderId="69" xfId="0" applyNumberFormat="1" applyFont="1" applyBorder="1" applyAlignment="1" applyProtection="1">
      <alignment horizontal="center"/>
    </xf>
    <xf numFmtId="1" fontId="32" fillId="0" borderId="28" xfId="0" applyNumberFormat="1" applyFont="1" applyBorder="1" applyAlignment="1" applyProtection="1">
      <alignment horizontal="center"/>
    </xf>
    <xf numFmtId="1" fontId="17" fillId="0" borderId="16" xfId="0" applyNumberFormat="1" applyFont="1" applyBorder="1" applyProtection="1"/>
    <xf numFmtId="1" fontId="0" fillId="0" borderId="0" xfId="0" applyNumberFormat="1" applyFill="1" applyBorder="1" applyProtection="1"/>
    <xf numFmtId="2" fontId="32" fillId="2" borderId="45" xfId="0" applyNumberFormat="1" applyFont="1" applyFill="1" applyBorder="1" applyProtection="1">
      <protection locked="0"/>
    </xf>
    <xf numFmtId="2" fontId="32" fillId="2" borderId="9" xfId="0" applyNumberFormat="1" applyFont="1" applyFill="1" applyBorder="1" applyProtection="1">
      <protection locked="0"/>
    </xf>
    <xf numFmtId="2" fontId="32" fillId="2" borderId="11" xfId="0" applyNumberFormat="1" applyFont="1" applyFill="1" applyBorder="1" applyProtection="1">
      <protection locked="0"/>
    </xf>
    <xf numFmtId="2" fontId="32" fillId="2" borderId="24" xfId="0" applyNumberFormat="1" applyFont="1" applyFill="1" applyBorder="1" applyProtection="1">
      <protection locked="0"/>
    </xf>
    <xf numFmtId="1" fontId="27" fillId="0" borderId="13" xfId="0" applyNumberFormat="1" applyFont="1" applyBorder="1" applyAlignment="1" applyProtection="1">
      <alignment horizontal="center" vertical="center"/>
    </xf>
    <xf numFmtId="1" fontId="17" fillId="0" borderId="42" xfId="0" applyNumberFormat="1" applyFont="1" applyBorder="1" applyAlignment="1" applyProtection="1">
      <alignment horizontal="center"/>
    </xf>
    <xf numFmtId="1" fontId="17" fillId="0" borderId="7" xfId="0" applyNumberFormat="1" applyFont="1" applyBorder="1" applyAlignment="1" applyProtection="1">
      <alignment horizontal="center"/>
    </xf>
    <xf numFmtId="1" fontId="17" fillId="0" borderId="32" xfId="0" applyNumberFormat="1" applyFont="1" applyBorder="1" applyAlignment="1" applyProtection="1">
      <alignment horizontal="center"/>
    </xf>
    <xf numFmtId="1" fontId="0" fillId="0" borderId="0" xfId="0" applyNumberFormat="1" applyProtection="1"/>
    <xf numFmtId="1" fontId="0" fillId="0" borderId="0" xfId="0" applyNumberFormat="1" applyFont="1" applyProtection="1"/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/>
    </xf>
    <xf numFmtId="0" fontId="5" fillId="0" borderId="47" xfId="0" applyFont="1" applyFill="1" applyBorder="1" applyAlignment="1" applyProtection="1">
      <alignment horizontal="center"/>
    </xf>
    <xf numFmtId="0" fontId="6" fillId="0" borderId="57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44" fontId="6" fillId="0" borderId="5" xfId="1" applyFont="1" applyFill="1" applyBorder="1" applyAlignment="1" applyProtection="1">
      <alignment horizontal="right"/>
    </xf>
    <xf numFmtId="44" fontId="6" fillId="0" borderId="68" xfId="1" applyFont="1" applyFill="1" applyBorder="1" applyAlignment="1" applyProtection="1">
      <alignment horizontal="right"/>
    </xf>
    <xf numFmtId="44" fontId="6" fillId="0" borderId="58" xfId="1" applyFont="1" applyFill="1" applyBorder="1" applyAlignment="1" applyProtection="1">
      <alignment horizontal="right"/>
    </xf>
    <xf numFmtId="44" fontId="6" fillId="0" borderId="76" xfId="1" applyFont="1" applyFill="1" applyBorder="1" applyAlignment="1" applyProtection="1">
      <alignment horizontal="right"/>
    </xf>
    <xf numFmtId="0" fontId="13" fillId="4" borderId="0" xfId="4" applyFont="1" applyFill="1" applyBorder="1" applyAlignment="1" applyProtection="1">
      <alignment horizontal="left" vertical="center" wrapText="1"/>
      <protection hidden="1"/>
    </xf>
    <xf numFmtId="0" fontId="0" fillId="5" borderId="66" xfId="4" applyFont="1" applyFill="1" applyBorder="1" applyAlignment="1">
      <alignment horizontal="right"/>
    </xf>
    <xf numFmtId="0" fontId="0" fillId="0" borderId="66" xfId="4" applyFont="1" applyFill="1" applyBorder="1" applyAlignment="1">
      <alignment horizontal="right"/>
    </xf>
    <xf numFmtId="0" fontId="34" fillId="0" borderId="42" xfId="4" applyFont="1" applyBorder="1" applyProtection="1"/>
    <xf numFmtId="0" fontId="13" fillId="0" borderId="0" xfId="4" applyFont="1" applyAlignment="1">
      <alignment horizontal="center" vertical="center" wrapText="1"/>
    </xf>
    <xf numFmtId="0" fontId="13" fillId="4" borderId="0" xfId="4" applyFont="1" applyFill="1" applyAlignment="1" applyProtection="1">
      <alignment horizontal="center" wrapText="1"/>
      <protection hidden="1"/>
    </xf>
    <xf numFmtId="0" fontId="3" fillId="0" borderId="50" xfId="4" applyFont="1" applyFill="1" applyBorder="1" applyAlignment="1" applyProtection="1">
      <alignment horizontal="center"/>
      <protection hidden="1"/>
    </xf>
    <xf numFmtId="0" fontId="6" fillId="0" borderId="45" xfId="0" applyFont="1" applyFill="1" applyBorder="1" applyAlignment="1" applyProtection="1">
      <alignment horizontal="left"/>
    </xf>
    <xf numFmtId="0" fontId="6" fillId="0" borderId="44" xfId="0" applyFont="1" applyFill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27" fillId="0" borderId="53" xfId="0" applyFont="1" applyBorder="1" applyAlignment="1" applyProtection="1">
      <alignment horizontal="center" wrapText="1"/>
    </xf>
    <xf numFmtId="0" fontId="27" fillId="0" borderId="54" xfId="0" applyFont="1" applyBorder="1" applyAlignment="1" applyProtection="1">
      <alignment horizontal="center" wrapText="1"/>
    </xf>
    <xf numFmtId="0" fontId="26" fillId="0" borderId="59" xfId="0" applyFont="1" applyFill="1" applyBorder="1" applyAlignment="1" applyProtection="1">
      <alignment horizontal="left" wrapText="1"/>
    </xf>
    <xf numFmtId="0" fontId="26" fillId="0" borderId="58" xfId="0" applyFont="1" applyFill="1" applyBorder="1" applyAlignment="1" applyProtection="1">
      <alignment horizontal="left" wrapText="1"/>
    </xf>
    <xf numFmtId="0" fontId="30" fillId="0" borderId="31" xfId="0" applyFont="1" applyBorder="1" applyAlignment="1" applyProtection="1">
      <alignment horizontal="center"/>
    </xf>
    <xf numFmtId="0" fontId="30" fillId="0" borderId="34" xfId="0" applyFont="1" applyBorder="1" applyAlignment="1" applyProtection="1">
      <alignment horizontal="center"/>
    </xf>
    <xf numFmtId="0" fontId="30" fillId="0" borderId="19" xfId="0" applyFont="1" applyBorder="1" applyAlignment="1" applyProtection="1">
      <alignment horizontal="center"/>
    </xf>
    <xf numFmtId="0" fontId="30" fillId="0" borderId="22" xfId="0" applyFont="1" applyBorder="1" applyAlignment="1" applyProtection="1">
      <alignment horizontal="center"/>
    </xf>
    <xf numFmtId="0" fontId="30" fillId="0" borderId="15" xfId="0" applyFont="1" applyBorder="1" applyAlignment="1" applyProtection="1">
      <alignment horizontal="center"/>
    </xf>
    <xf numFmtId="0" fontId="30" fillId="0" borderId="44" xfId="0" applyFont="1" applyBorder="1" applyAlignment="1" applyProtection="1">
      <alignment horizontal="center"/>
    </xf>
    <xf numFmtId="0" fontId="6" fillId="0" borderId="32" xfId="0" applyFont="1" applyFill="1" applyBorder="1" applyAlignment="1" applyProtection="1">
      <alignment horizontal="left"/>
    </xf>
    <xf numFmtId="0" fontId="6" fillId="0" borderId="36" xfId="0" applyFont="1" applyFill="1" applyBorder="1" applyAlignment="1" applyProtection="1">
      <alignment horizontal="left"/>
    </xf>
    <xf numFmtId="0" fontId="6" fillId="0" borderId="20" xfId="0" applyFont="1" applyFill="1" applyBorder="1" applyAlignment="1" applyProtection="1">
      <alignment horizontal="left"/>
    </xf>
    <xf numFmtId="0" fontId="6" fillId="0" borderId="24" xfId="0" applyFont="1" applyFill="1" applyBorder="1" applyAlignment="1" applyProtection="1">
      <alignment horizontal="left"/>
    </xf>
    <xf numFmtId="0" fontId="6" fillId="0" borderId="42" xfId="0" applyFont="1" applyFill="1" applyBorder="1" applyAlignment="1" applyProtection="1">
      <alignment horizontal="left"/>
    </xf>
    <xf numFmtId="0" fontId="6" fillId="0" borderId="46" xfId="0" applyFont="1" applyFill="1" applyBorder="1" applyAlignment="1" applyProtection="1">
      <alignment horizontal="left"/>
    </xf>
    <xf numFmtId="0" fontId="4" fillId="0" borderId="35" xfId="0" applyFont="1" applyFill="1" applyBorder="1" applyAlignment="1" applyProtection="1">
      <alignment horizontal="left"/>
    </xf>
    <xf numFmtId="0" fontId="4" fillId="0" borderId="31" xfId="0" applyFont="1" applyFill="1" applyBorder="1" applyAlignment="1" applyProtection="1">
      <alignment horizontal="left"/>
    </xf>
    <xf numFmtId="0" fontId="4" fillId="0" borderId="34" xfId="0" applyFont="1" applyFill="1" applyBorder="1" applyAlignment="1" applyProtection="1">
      <alignment horizontal="left"/>
    </xf>
    <xf numFmtId="0" fontId="4" fillId="0" borderId="23" xfId="0" applyFont="1" applyFill="1" applyBorder="1" applyAlignment="1" applyProtection="1">
      <alignment horizontal="left"/>
    </xf>
    <xf numFmtId="0" fontId="4" fillId="0" borderId="19" xfId="0" applyFont="1" applyFill="1" applyBorder="1" applyAlignment="1" applyProtection="1">
      <alignment horizontal="left"/>
    </xf>
    <xf numFmtId="0" fontId="4" fillId="0" borderId="22" xfId="0" applyFont="1" applyFill="1" applyBorder="1" applyAlignment="1" applyProtection="1">
      <alignment horizontal="left"/>
    </xf>
    <xf numFmtId="0" fontId="4" fillId="0" borderId="45" xfId="0" applyFont="1" applyFill="1" applyBorder="1" applyAlignment="1" applyProtection="1">
      <alignment horizontal="left"/>
    </xf>
    <xf numFmtId="0" fontId="4" fillId="0" borderId="15" xfId="0" applyFont="1" applyFill="1" applyBorder="1" applyAlignment="1" applyProtection="1">
      <alignment horizontal="left"/>
    </xf>
    <xf numFmtId="0" fontId="4" fillId="0" borderId="44" xfId="0" applyFont="1" applyFill="1" applyBorder="1" applyAlignment="1" applyProtection="1">
      <alignment horizontal="left"/>
    </xf>
    <xf numFmtId="0" fontId="6" fillId="0" borderId="23" xfId="0" applyFont="1" applyFill="1" applyBorder="1" applyAlignment="1" applyProtection="1">
      <alignment horizontal="left"/>
    </xf>
    <xf numFmtId="0" fontId="6" fillId="0" borderId="22" xfId="0" applyFont="1" applyFill="1" applyBorder="1" applyAlignment="1" applyProtection="1">
      <alignment horizontal="left"/>
    </xf>
    <xf numFmtId="0" fontId="19" fillId="0" borderId="5" xfId="0" applyFont="1" applyFill="1" applyBorder="1" applyAlignment="1" applyProtection="1">
      <alignment horizontal="left" vertical="center" wrapText="1"/>
    </xf>
    <xf numFmtId="0" fontId="4" fillId="0" borderId="24" xfId="0" applyFont="1" applyBorder="1" applyAlignment="1" applyProtection="1">
      <alignment horizontal="left" wrapText="1"/>
    </xf>
    <xf numFmtId="0" fontId="4" fillId="0" borderId="24" xfId="0" applyFont="1" applyFill="1" applyBorder="1" applyAlignment="1" applyProtection="1">
      <alignment horizontal="left" wrapText="1"/>
    </xf>
    <xf numFmtId="0" fontId="4" fillId="0" borderId="46" xfId="0" applyFont="1" applyBorder="1" applyAlignment="1" applyProtection="1">
      <alignment horizontal="left" wrapText="1"/>
    </xf>
    <xf numFmtId="0" fontId="4" fillId="0" borderId="28" xfId="0" applyFont="1" applyFill="1" applyBorder="1" applyAlignment="1" applyProtection="1">
      <alignment horizontal="left" wrapText="1"/>
    </xf>
    <xf numFmtId="0" fontId="5" fillId="0" borderId="14" xfId="0" applyFont="1" applyFill="1" applyBorder="1" applyAlignment="1" applyProtection="1">
      <alignment horizontal="center" vertical="center" textRotation="90"/>
    </xf>
    <xf numFmtId="0" fontId="5" fillId="0" borderId="18" xfId="0" applyFont="1" applyFill="1" applyBorder="1" applyAlignment="1" applyProtection="1">
      <alignment horizontal="center" vertical="center" textRotation="90"/>
    </xf>
    <xf numFmtId="0" fontId="5" fillId="0" borderId="30" xfId="0" applyFont="1" applyFill="1" applyBorder="1" applyAlignment="1" applyProtection="1">
      <alignment horizontal="center" vertical="center" textRotation="90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44" fontId="6" fillId="0" borderId="48" xfId="1" applyFont="1" applyFill="1" applyBorder="1" applyAlignment="1" applyProtection="1">
      <alignment horizontal="right"/>
    </xf>
    <xf numFmtId="44" fontId="6" fillId="0" borderId="50" xfId="1" applyFont="1" applyFill="1" applyBorder="1" applyAlignment="1" applyProtection="1">
      <alignment horizontal="right"/>
    </xf>
    <xf numFmtId="44" fontId="6" fillId="0" borderId="51" xfId="1" applyFont="1" applyFill="1" applyBorder="1" applyAlignment="1" applyProtection="1">
      <alignment horizontal="right"/>
    </xf>
    <xf numFmtId="44" fontId="6" fillId="0" borderId="13" xfId="1" applyFont="1" applyFill="1" applyBorder="1" applyAlignment="1" applyProtection="1">
      <alignment horizontal="right"/>
    </xf>
    <xf numFmtId="44" fontId="6" fillId="0" borderId="16" xfId="1" applyFont="1" applyFill="1" applyBorder="1" applyAlignment="1" applyProtection="1">
      <alignment horizontal="right"/>
    </xf>
    <xf numFmtId="44" fontId="6" fillId="0" borderId="6" xfId="1" applyFont="1" applyFill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center" vertical="center" textRotation="90"/>
    </xf>
    <xf numFmtId="0" fontId="5" fillId="0" borderId="42" xfId="0" applyFont="1" applyFill="1" applyBorder="1" applyAlignment="1" applyProtection="1">
      <alignment horizontal="center"/>
    </xf>
    <xf numFmtId="0" fontId="5" fillId="0" borderId="46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6" fillId="0" borderId="35" xfId="0" applyFont="1" applyFill="1" applyBorder="1" applyAlignment="1" applyProtection="1">
      <alignment horizontal="left"/>
    </xf>
    <xf numFmtId="0" fontId="6" fillId="0" borderId="34" xfId="0" applyFont="1" applyFill="1" applyBorder="1" applyAlignment="1" applyProtection="1">
      <alignment horizontal="left"/>
    </xf>
    <xf numFmtId="0" fontId="5" fillId="0" borderId="41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5" fillId="0" borderId="47" xfId="0" applyFont="1" applyFill="1" applyBorder="1" applyAlignment="1" applyProtection="1">
      <alignment horizontal="center"/>
    </xf>
    <xf numFmtId="0" fontId="6" fillId="0" borderId="57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53" xfId="0" applyFont="1" applyFill="1" applyBorder="1" applyAlignment="1" applyProtection="1">
      <alignment horizontal="center"/>
    </xf>
    <xf numFmtId="0" fontId="6" fillId="0" borderId="54" xfId="0" applyFont="1" applyFill="1" applyBorder="1" applyAlignment="1" applyProtection="1">
      <alignment horizontal="center"/>
    </xf>
    <xf numFmtId="0" fontId="6" fillId="0" borderId="55" xfId="0" applyFont="1" applyFill="1" applyBorder="1" applyAlignment="1" applyProtection="1">
      <alignment horizontal="center"/>
    </xf>
    <xf numFmtId="0" fontId="18" fillId="3" borderId="60" xfId="0" applyFont="1" applyFill="1" applyBorder="1" applyAlignment="1" applyProtection="1">
      <alignment horizontal="right" vertical="center"/>
    </xf>
    <xf numFmtId="0" fontId="18" fillId="3" borderId="58" xfId="0" applyFont="1" applyFill="1" applyBorder="1" applyAlignment="1" applyProtection="1">
      <alignment horizontal="right" vertical="center"/>
    </xf>
    <xf numFmtId="0" fontId="5" fillId="0" borderId="45" xfId="0" applyFont="1" applyFill="1" applyBorder="1" applyAlignment="1" applyProtection="1">
      <alignment horizont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 textRotation="90"/>
    </xf>
    <xf numFmtId="0" fontId="5" fillId="0" borderId="39" xfId="0" applyFont="1" applyFill="1" applyBorder="1" applyAlignment="1" applyProtection="1">
      <alignment horizontal="center" vertical="center" textRotation="90"/>
    </xf>
    <xf numFmtId="0" fontId="5" fillId="0" borderId="49" xfId="0" applyFont="1" applyFill="1" applyBorder="1" applyAlignment="1" applyProtection="1">
      <alignment horizontal="center" vertical="center" textRotation="90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7" fillId="0" borderId="36" xfId="0" applyFont="1" applyFill="1" applyBorder="1" applyAlignment="1" applyProtection="1">
      <alignment horizontal="center" vertical="center" textRotation="90" wrapText="1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30" xfId="0" applyFont="1" applyFill="1" applyBorder="1" applyAlignment="1" applyProtection="1">
      <alignment horizontal="center" vertical="center" wrapText="1"/>
    </xf>
    <xf numFmtId="0" fontId="7" fillId="0" borderId="52" xfId="0" applyFont="1" applyFill="1" applyBorder="1" applyAlignment="1" applyProtection="1">
      <alignment horizontal="center" vertical="center" wrapText="1"/>
    </xf>
    <xf numFmtId="0" fontId="7" fillId="0" borderId="38" xfId="0" applyFont="1" applyFill="1" applyBorder="1" applyAlignment="1" applyProtection="1">
      <alignment horizontal="center" vertical="center" wrapText="1"/>
    </xf>
    <xf numFmtId="0" fontId="7" fillId="0" borderId="48" xfId="0" applyFont="1" applyFill="1" applyBorder="1" applyAlignment="1" applyProtection="1">
      <alignment horizontal="center" vertical="center" wrapText="1"/>
    </xf>
    <xf numFmtId="0" fontId="7" fillId="0" borderId="52" xfId="0" applyFont="1" applyFill="1" applyBorder="1" applyAlignment="1" applyProtection="1">
      <alignment horizontal="center" vertical="center" textRotation="90" wrapText="1"/>
    </xf>
    <xf numFmtId="0" fontId="7" fillId="0" borderId="40" xfId="0" applyFont="1" applyFill="1" applyBorder="1" applyAlignment="1" applyProtection="1">
      <alignment horizontal="center" vertical="center" textRotation="90" wrapText="1"/>
    </xf>
    <xf numFmtId="0" fontId="7" fillId="0" borderId="51" xfId="0" applyFont="1" applyFill="1" applyBorder="1" applyAlignment="1" applyProtection="1">
      <alignment horizontal="center" vertical="center" textRotation="90" wrapText="1"/>
    </xf>
    <xf numFmtId="0" fontId="7" fillId="0" borderId="20" xfId="0" applyFont="1" applyFill="1" applyBorder="1" applyAlignment="1" applyProtection="1">
      <alignment horizontal="center" vertical="center" textRotation="90" wrapText="1"/>
    </xf>
    <xf numFmtId="0" fontId="7" fillId="0" borderId="32" xfId="0" applyFont="1" applyFill="1" applyBorder="1" applyAlignment="1" applyProtection="1">
      <alignment horizontal="center" vertical="center" textRotation="90" wrapText="1"/>
    </xf>
    <xf numFmtId="0" fontId="6" fillId="0" borderId="52" xfId="0" applyFont="1" applyFill="1" applyBorder="1" applyAlignment="1" applyProtection="1">
      <alignment horizontal="center" vertical="center" wrapText="1"/>
    </xf>
    <xf numFmtId="0" fontId="6" fillId="0" borderId="39" xfId="0" applyFont="1" applyFill="1" applyBorder="1" applyAlignment="1" applyProtection="1">
      <alignment horizontal="center" vertical="center" wrapText="1"/>
    </xf>
    <xf numFmtId="0" fontId="6" fillId="0" borderId="49" xfId="0" applyFont="1" applyFill="1" applyBorder="1" applyAlignment="1" applyProtection="1">
      <alignment horizontal="center" vertical="center" wrapText="1"/>
    </xf>
    <xf numFmtId="0" fontId="7" fillId="0" borderId="43" xfId="0" applyFont="1" applyFill="1" applyBorder="1" applyAlignment="1" applyProtection="1">
      <alignment horizontal="center" vertical="center" textRotation="90" wrapText="1"/>
    </xf>
    <xf numFmtId="0" fontId="7" fillId="0" borderId="33" xfId="0" applyFont="1" applyFill="1" applyBorder="1" applyAlignment="1" applyProtection="1">
      <alignment horizontal="center" vertical="center" textRotation="90" wrapText="1"/>
    </xf>
    <xf numFmtId="0" fontId="7" fillId="0" borderId="46" xfId="0" applyFont="1" applyFill="1" applyBorder="1" applyAlignment="1" applyProtection="1">
      <alignment horizontal="center" vertical="center" textRotation="90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0" borderId="30" xfId="0" applyFont="1" applyFill="1" applyBorder="1" applyAlignment="1" applyProtection="1">
      <alignment horizontal="center" vertical="center" wrapText="1"/>
    </xf>
    <xf numFmtId="0" fontId="7" fillId="0" borderId="42" xfId="0" applyFont="1" applyFill="1" applyBorder="1" applyAlignment="1" applyProtection="1">
      <alignment horizontal="center" vertical="center" textRotation="90" wrapText="1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/>
    </xf>
    <xf numFmtId="44" fontId="6" fillId="0" borderId="3" xfId="1" applyFont="1" applyFill="1" applyBorder="1" applyAlignment="1" applyProtection="1">
      <alignment horizontal="right"/>
    </xf>
    <xf numFmtId="44" fontId="6" fillId="0" borderId="5" xfId="1" applyFont="1" applyFill="1" applyBorder="1" applyAlignment="1" applyProtection="1">
      <alignment horizontal="right"/>
    </xf>
    <xf numFmtId="44" fontId="6" fillId="0" borderId="68" xfId="1" applyFont="1" applyFill="1" applyBorder="1" applyAlignment="1" applyProtection="1">
      <alignment horizontal="right"/>
    </xf>
    <xf numFmtId="44" fontId="6" fillId="0" borderId="2" xfId="1" applyFont="1" applyFill="1" applyBorder="1" applyAlignment="1" applyProtection="1">
      <alignment horizontal="right"/>
    </xf>
    <xf numFmtId="44" fontId="6" fillId="0" borderId="1" xfId="1" applyFont="1" applyFill="1" applyBorder="1" applyAlignment="1" applyProtection="1">
      <alignment horizontal="right"/>
    </xf>
    <xf numFmtId="0" fontId="5" fillId="0" borderId="52" xfId="0" applyFont="1" applyFill="1" applyBorder="1" applyAlignment="1" applyProtection="1">
      <alignment horizontal="center" vertical="center" textRotation="90" wrapText="1"/>
    </xf>
    <xf numFmtId="0" fontId="5" fillId="0" borderId="39" xfId="0" applyFont="1" applyFill="1" applyBorder="1" applyAlignment="1" applyProtection="1">
      <alignment horizontal="center" vertical="center" textRotation="90" wrapText="1"/>
    </xf>
    <xf numFmtId="0" fontId="5" fillId="0" borderId="49" xfId="0" applyFont="1" applyFill="1" applyBorder="1" applyAlignment="1" applyProtection="1">
      <alignment horizontal="center" vertical="center" textRotation="90" wrapText="1"/>
    </xf>
    <xf numFmtId="0" fontId="4" fillId="0" borderId="36" xfId="0" applyFont="1" applyFill="1" applyBorder="1" applyAlignment="1" applyProtection="1">
      <alignment horizontal="left" vertical="center" wrapText="1"/>
    </xf>
    <xf numFmtId="0" fontId="4" fillId="0" borderId="24" xfId="0" applyFont="1" applyFill="1" applyBorder="1" applyAlignment="1" applyProtection="1">
      <alignment horizontal="left" vertical="center" wrapText="1"/>
    </xf>
    <xf numFmtId="0" fontId="7" fillId="7" borderId="52" xfId="0" applyFont="1" applyFill="1" applyBorder="1" applyAlignment="1" applyProtection="1">
      <alignment horizontal="center" textRotation="90"/>
    </xf>
    <xf numFmtId="0" fontId="7" fillId="7" borderId="39" xfId="0" applyFont="1" applyFill="1" applyBorder="1" applyAlignment="1" applyProtection="1">
      <alignment horizontal="center" textRotation="90"/>
    </xf>
    <xf numFmtId="0" fontId="7" fillId="7" borderId="49" xfId="0" applyFont="1" applyFill="1" applyBorder="1" applyAlignment="1" applyProtection="1">
      <alignment horizontal="center" textRotation="90"/>
    </xf>
    <xf numFmtId="0" fontId="6" fillId="7" borderId="52" xfId="0" applyFont="1" applyFill="1" applyBorder="1" applyAlignment="1" applyProtection="1">
      <alignment horizontal="center" textRotation="90"/>
    </xf>
    <xf numFmtId="0" fontId="6" fillId="7" borderId="39" xfId="0" applyFont="1" applyFill="1" applyBorder="1" applyAlignment="1" applyProtection="1">
      <alignment horizontal="center" textRotation="90"/>
    </xf>
    <xf numFmtId="0" fontId="6" fillId="7" borderId="49" xfId="0" applyFont="1" applyFill="1" applyBorder="1" applyAlignment="1" applyProtection="1">
      <alignment horizontal="center" textRotation="90"/>
    </xf>
    <xf numFmtId="44" fontId="6" fillId="0" borderId="60" xfId="1" applyFont="1" applyFill="1" applyBorder="1" applyAlignment="1" applyProtection="1">
      <alignment horizontal="right"/>
    </xf>
    <xf numFmtId="44" fontId="6" fillId="0" borderId="58" xfId="1" applyFont="1" applyFill="1" applyBorder="1" applyAlignment="1" applyProtection="1">
      <alignment horizontal="right"/>
    </xf>
    <xf numFmtId="44" fontId="6" fillId="0" borderId="76" xfId="1" applyFont="1" applyFill="1" applyBorder="1" applyAlignment="1" applyProtection="1">
      <alignment horizontal="right"/>
    </xf>
    <xf numFmtId="0" fontId="20" fillId="4" borderId="0" xfId="4" applyFont="1" applyFill="1" applyAlignment="1" applyProtection="1">
      <alignment horizontal="right"/>
    </xf>
    <xf numFmtId="0" fontId="21" fillId="4" borderId="0" xfId="4" applyFont="1" applyFill="1" applyAlignment="1" applyProtection="1">
      <alignment horizontal="center" vertical="center" wrapText="1"/>
    </xf>
    <xf numFmtId="0" fontId="21" fillId="4" borderId="64" xfId="4" applyFont="1" applyFill="1" applyBorder="1" applyAlignment="1" applyProtection="1">
      <alignment horizontal="center" vertical="center" wrapText="1"/>
    </xf>
    <xf numFmtId="0" fontId="3" fillId="6" borderId="1" xfId="4" applyFont="1" applyFill="1" applyBorder="1" applyAlignment="1">
      <alignment horizontal="left"/>
    </xf>
    <xf numFmtId="0" fontId="3" fillId="6" borderId="2" xfId="4" applyFont="1" applyFill="1" applyBorder="1" applyAlignment="1">
      <alignment horizontal="left"/>
    </xf>
    <xf numFmtId="2" fontId="27" fillId="0" borderId="50" xfId="0" applyNumberFormat="1" applyFont="1" applyBorder="1" applyAlignment="1" applyProtection="1">
      <alignment horizontal="left"/>
    </xf>
    <xf numFmtId="2" fontId="0" fillId="0" borderId="0" xfId="0" applyNumberFormat="1" applyAlignment="1" applyProtection="1">
      <alignment horizontal="left" vertical="top" wrapText="1"/>
    </xf>
    <xf numFmtId="0" fontId="7" fillId="0" borderId="0" xfId="6" applyFont="1" applyFill="1" applyAlignment="1" applyProtection="1">
      <alignment horizontal="right" wrapText="1"/>
    </xf>
    <xf numFmtId="0" fontId="13" fillId="4" borderId="0" xfId="4" applyFont="1" applyFill="1" applyBorder="1" applyAlignment="1" applyProtection="1">
      <alignment horizontal="left" vertical="center" wrapText="1"/>
      <protection hidden="1"/>
    </xf>
    <xf numFmtId="0" fontId="13" fillId="4" borderId="0" xfId="4" applyFont="1" applyFill="1" applyBorder="1" applyAlignment="1" applyProtection="1">
      <alignment horizontal="left" wrapText="1"/>
    </xf>
  </cellXfs>
  <cellStyles count="8">
    <cellStyle name="Čiarka 2" xfId="7" xr:uid="{00000000-0005-0000-0000-000000000000}"/>
    <cellStyle name="Mena" xfId="1" builtinId="4"/>
    <cellStyle name="Mena 2" xfId="5" xr:uid="{00000000-0005-0000-0000-000002000000}"/>
    <cellStyle name="Normálna" xfId="0" builtinId="0"/>
    <cellStyle name="Normálna 2" xfId="4" xr:uid="{00000000-0005-0000-0000-000004000000}"/>
    <cellStyle name="Normálna 2 2" xfId="6" xr:uid="{00000000-0005-0000-0000-000005000000}"/>
    <cellStyle name="normálne 2" xfId="2" xr:uid="{00000000-0005-0000-0000-000006000000}"/>
    <cellStyle name="normálne 6" xfId="3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C27"/>
  <sheetViews>
    <sheetView tabSelected="1" view="pageLayout" zoomScaleNormal="100" workbookViewId="0">
      <selection activeCell="A42" sqref="A42"/>
    </sheetView>
  </sheetViews>
  <sheetFormatPr defaultColWidth="9.140625" defaultRowHeight="15" x14ac:dyDescent="0.25"/>
  <cols>
    <col min="1" max="1" width="55.7109375" style="1" customWidth="1"/>
    <col min="2" max="2" width="35.7109375" style="1" customWidth="1"/>
    <col min="3" max="16384" width="9.140625" style="1"/>
  </cols>
  <sheetData>
    <row r="1" spans="1:3" x14ac:dyDescent="0.25">
      <c r="B1" s="2"/>
      <c r="C1" s="3"/>
    </row>
    <row r="4" spans="1:3" ht="15.75" customHeight="1" x14ac:dyDescent="0.25">
      <c r="A4" s="259" t="s">
        <v>218</v>
      </c>
      <c r="B4" s="259"/>
    </row>
    <row r="5" spans="1:3" ht="15.75" customHeight="1" x14ac:dyDescent="0.25">
      <c r="A5" s="259"/>
      <c r="B5" s="259"/>
    </row>
    <row r="6" spans="1:3" ht="15.75" customHeight="1" x14ac:dyDescent="0.25">
      <c r="A6" s="4"/>
      <c r="B6" s="4"/>
    </row>
    <row r="7" spans="1:3" x14ac:dyDescent="0.25">
      <c r="A7" s="260"/>
      <c r="B7" s="260"/>
    </row>
    <row r="8" spans="1:3" x14ac:dyDescent="0.25">
      <c r="A8" s="260"/>
      <c r="B8" s="260"/>
    </row>
    <row r="9" spans="1:3" ht="15.75" thickBot="1" x14ac:dyDescent="0.3">
      <c r="A9" s="5"/>
      <c r="B9" s="5"/>
    </row>
    <row r="10" spans="1:3" ht="15.75" thickTop="1" x14ac:dyDescent="0.25">
      <c r="A10" s="6"/>
      <c r="B10" s="6"/>
    </row>
    <row r="11" spans="1:3" ht="15.75" thickBot="1" x14ac:dyDescent="0.3">
      <c r="A11" s="261" t="s">
        <v>29</v>
      </c>
      <c r="B11" s="261"/>
    </row>
    <row r="12" spans="1:3" ht="15.75" thickBot="1" x14ac:dyDescent="0.3">
      <c r="A12" s="7" t="s">
        <v>30</v>
      </c>
      <c r="B12" s="8" t="s">
        <v>31</v>
      </c>
    </row>
    <row r="13" spans="1:3" ht="32.25" thickBot="1" x14ac:dyDescent="0.3">
      <c r="A13" s="9" t="s">
        <v>297</v>
      </c>
      <c r="B13" s="10">
        <f>'Príloha č. 2 k časti B.2 Techni'!B25+'Príloha č. 3 k časti B.2 - Zozn'!I91+'Príloha č. 4 k časti B.2 - Cena'!B11</f>
        <v>0</v>
      </c>
    </row>
    <row r="14" spans="1:3" ht="16.5" thickTop="1" x14ac:dyDescent="0.25">
      <c r="A14" s="11"/>
      <c r="B14" s="12"/>
    </row>
    <row r="15" spans="1:3" x14ac:dyDescent="0.25">
      <c r="A15" s="13"/>
      <c r="B15" s="5"/>
    </row>
    <row r="16" spans="1:3" ht="15.75" thickBot="1" x14ac:dyDescent="0.3">
      <c r="A16" s="5"/>
      <c r="B16" s="5"/>
    </row>
    <row r="17" spans="1:2" ht="15.75" thickTop="1" x14ac:dyDescent="0.25">
      <c r="A17" s="14" t="s">
        <v>309</v>
      </c>
      <c r="B17" s="6"/>
    </row>
    <row r="18" spans="1:2" x14ac:dyDescent="0.25">
      <c r="A18" s="15"/>
      <c r="B18" s="16"/>
    </row>
    <row r="19" spans="1:2" x14ac:dyDescent="0.25">
      <c r="A19" s="15"/>
      <c r="B19" s="16"/>
    </row>
    <row r="20" spans="1:2" x14ac:dyDescent="0.25">
      <c r="A20" s="15"/>
      <c r="B20" s="16"/>
    </row>
    <row r="21" spans="1:2" x14ac:dyDescent="0.25">
      <c r="A21" s="16"/>
      <c r="B21" s="16"/>
    </row>
    <row r="22" spans="1:2" x14ac:dyDescent="0.25">
      <c r="A22" s="5"/>
      <c r="B22" s="5"/>
    </row>
    <row r="23" spans="1:2" x14ac:dyDescent="0.25">
      <c r="A23" s="5"/>
      <c r="B23" s="5"/>
    </row>
    <row r="24" spans="1:2" x14ac:dyDescent="0.25">
      <c r="A24" s="5"/>
      <c r="B24" s="17"/>
    </row>
    <row r="25" spans="1:2" x14ac:dyDescent="0.25">
      <c r="A25" s="5"/>
      <c r="B25" s="18"/>
    </row>
    <row r="26" spans="1:2" x14ac:dyDescent="0.25">
      <c r="A26" s="5"/>
      <c r="B26" s="5"/>
    </row>
    <row r="27" spans="1:2" x14ac:dyDescent="0.25">
      <c r="A27" s="5"/>
      <c r="B27" s="5"/>
    </row>
  </sheetData>
  <sheetProtection algorithmName="SHA-512" hashValue="9YzU5C1J5UWd85q1yYndN8zS+LrsU4xz7EHdyV1lytPEne+7TTGpGflwgdSxdmd6ElshCBhkJ3hfEnjU0joEKg==" saltValue="TMLplZWqns+MSDXz12cmQw==" spinCount="100000" sheet="1" objects="1" scenarios="1"/>
  <mergeCells count="3">
    <mergeCell ref="A4:B5"/>
    <mergeCell ref="A7:B8"/>
    <mergeCell ref="A11:B11"/>
  </mergeCells>
  <pageMargins left="0.7" right="0.7" top="0.75" bottom="0.75" header="0.3" footer="0.3"/>
  <pageSetup paperSize="9" scale="95" fitToHeight="0" orientation="portrait" horizontalDpi="4294967295" verticalDpi="4294967295" r:id="rId1"/>
  <headerFooter>
    <oddHeader>&amp;C&amp;9
Príloha č. 1 k časti A.2 - Návrh na plnenie kritéria (zároveň Príloha č. 1 k Rámcovej dohode)</oddHeader>
    <oddFooter xml:space="preserve">&amp;L
V........................dňa..............................
&amp;CStrana &amp;P z &amp;N&amp;R...............................................
Pečiatka a podpis&amp;K00+000----------&amp;K01+000
oprávnenej osoby uchádzača&amp;K00+000--&amp;K01+000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196"/>
  <sheetViews>
    <sheetView view="pageLayout" topLeftCell="A100" zoomScaleNormal="100" workbookViewId="0">
      <selection activeCell="D25" sqref="D25:BB25"/>
    </sheetView>
  </sheetViews>
  <sheetFormatPr defaultColWidth="9.28515625" defaultRowHeight="15" x14ac:dyDescent="0.25"/>
  <cols>
    <col min="1" max="1" width="6.7109375" style="46" customWidth="1"/>
    <col min="2" max="2" width="13.85546875" style="47" customWidth="1"/>
    <col min="3" max="3" width="9.85546875" style="47" customWidth="1"/>
    <col min="4" max="10" width="3.140625" style="46" customWidth="1"/>
    <col min="11" max="11" width="3.5703125" style="46" customWidth="1"/>
    <col min="12" max="23" width="3.140625" style="46" customWidth="1"/>
    <col min="24" max="24" width="2.7109375" style="46" customWidth="1"/>
    <col min="25" max="25" width="15" style="46" customWidth="1"/>
    <col min="26" max="30" width="8.140625" style="46" hidden="1" customWidth="1"/>
    <col min="31" max="33" width="7.42578125" style="46" hidden="1" customWidth="1"/>
    <col min="34" max="34" width="8.140625" style="46" hidden="1" customWidth="1"/>
    <col min="35" max="35" width="7.42578125" style="46" hidden="1" customWidth="1"/>
    <col min="36" max="36" width="8.140625" style="46" hidden="1" customWidth="1"/>
    <col min="37" max="41" width="7.42578125" style="46" hidden="1" customWidth="1"/>
    <col min="42" max="43" width="8.140625" style="46" hidden="1" customWidth="1"/>
    <col min="44" max="44" width="8.28515625" style="46" hidden="1" customWidth="1"/>
    <col min="45" max="47" width="8" style="46" hidden="1" customWidth="1"/>
    <col min="48" max="48" width="10.42578125" style="46" customWidth="1"/>
    <col min="49" max="51" width="3.5703125" style="48" customWidth="1"/>
    <col min="52" max="52" width="4.28515625" style="48" customWidth="1"/>
    <col min="53" max="53" width="4.85546875" style="48" customWidth="1"/>
    <col min="54" max="54" width="7.28515625" style="48" customWidth="1"/>
    <col min="55" max="55" width="14.7109375" style="48" customWidth="1"/>
    <col min="56" max="16384" width="9.28515625" style="46"/>
  </cols>
  <sheetData>
    <row r="1" spans="1:55" x14ac:dyDescent="0.25">
      <c r="BC1" s="49"/>
    </row>
    <row r="2" spans="1:55" ht="7.5" customHeight="1" x14ac:dyDescent="0.25">
      <c r="BC2" s="49"/>
    </row>
    <row r="3" spans="1:55" ht="15.75" thickBot="1" x14ac:dyDescent="0.3">
      <c r="A3" s="46" t="s">
        <v>296</v>
      </c>
    </row>
    <row r="4" spans="1:55" s="52" customFormat="1" ht="99.75" customHeight="1" thickBot="1" x14ac:dyDescent="0.25">
      <c r="A4" s="50" t="s">
        <v>36</v>
      </c>
      <c r="B4" s="51" t="s">
        <v>37</v>
      </c>
      <c r="C4" s="51"/>
      <c r="D4" s="294" t="s">
        <v>38</v>
      </c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196" t="s">
        <v>330</v>
      </c>
    </row>
    <row r="5" spans="1:55" ht="51" customHeight="1" x14ac:dyDescent="0.25">
      <c r="A5" s="53" t="s">
        <v>1</v>
      </c>
      <c r="B5" s="54" t="s">
        <v>101</v>
      </c>
      <c r="C5" s="54"/>
      <c r="D5" s="297" t="s">
        <v>102</v>
      </c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  <c r="AP5" s="297"/>
      <c r="AQ5" s="297"/>
      <c r="AR5" s="297"/>
      <c r="AS5" s="297"/>
      <c r="AT5" s="297"/>
      <c r="AU5" s="297"/>
      <c r="AV5" s="297"/>
      <c r="AW5" s="297"/>
      <c r="AX5" s="297"/>
      <c r="AY5" s="297"/>
      <c r="AZ5" s="297"/>
      <c r="BA5" s="297"/>
      <c r="BB5" s="297"/>
      <c r="BC5" s="43"/>
    </row>
    <row r="6" spans="1:55" ht="51" customHeight="1" x14ac:dyDescent="0.25">
      <c r="A6" s="55" t="s">
        <v>2</v>
      </c>
      <c r="B6" s="56" t="s">
        <v>99</v>
      </c>
      <c r="C6" s="56"/>
      <c r="D6" s="295" t="s">
        <v>103</v>
      </c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  <c r="AQ6" s="295"/>
      <c r="AR6" s="295"/>
      <c r="AS6" s="295"/>
      <c r="AT6" s="295"/>
      <c r="AU6" s="295"/>
      <c r="AV6" s="295"/>
      <c r="AW6" s="295"/>
      <c r="AX6" s="295"/>
      <c r="AY6" s="295"/>
      <c r="AZ6" s="295"/>
      <c r="BA6" s="295"/>
      <c r="BB6" s="295"/>
      <c r="BC6" s="19"/>
    </row>
    <row r="7" spans="1:55" ht="27" customHeight="1" x14ac:dyDescent="0.25">
      <c r="A7" s="55" t="s">
        <v>3</v>
      </c>
      <c r="B7" s="56" t="s">
        <v>100</v>
      </c>
      <c r="C7" s="56"/>
      <c r="D7" s="295" t="s">
        <v>104</v>
      </c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295"/>
      <c r="AZ7" s="295"/>
      <c r="BA7" s="295"/>
      <c r="BB7" s="295"/>
      <c r="BC7" s="19"/>
    </row>
    <row r="8" spans="1:55" ht="27.75" customHeight="1" x14ac:dyDescent="0.25">
      <c r="A8" s="55" t="s">
        <v>4</v>
      </c>
      <c r="B8" s="56" t="s">
        <v>49</v>
      </c>
      <c r="C8" s="56"/>
      <c r="D8" s="295" t="s">
        <v>105</v>
      </c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295"/>
      <c r="AP8" s="295"/>
      <c r="AQ8" s="295"/>
      <c r="AR8" s="295"/>
      <c r="AS8" s="295"/>
      <c r="AT8" s="295"/>
      <c r="AU8" s="295"/>
      <c r="AV8" s="295"/>
      <c r="AW8" s="295"/>
      <c r="AX8" s="295"/>
      <c r="AY8" s="295"/>
      <c r="AZ8" s="295"/>
      <c r="BA8" s="295"/>
      <c r="BB8" s="295"/>
      <c r="BC8" s="19"/>
    </row>
    <row r="9" spans="1:55" ht="24" customHeight="1" x14ac:dyDescent="0.25">
      <c r="A9" s="55" t="s">
        <v>5</v>
      </c>
      <c r="B9" s="56" t="s">
        <v>50</v>
      </c>
      <c r="C9" s="56"/>
      <c r="D9" s="295" t="s">
        <v>106</v>
      </c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295"/>
      <c r="AZ9" s="295"/>
      <c r="BA9" s="295"/>
      <c r="BB9" s="295"/>
      <c r="BC9" s="19"/>
    </row>
    <row r="10" spans="1:55" ht="19.5" customHeight="1" x14ac:dyDescent="0.25">
      <c r="A10" s="55" t="s">
        <v>6</v>
      </c>
      <c r="B10" s="56" t="s">
        <v>51</v>
      </c>
      <c r="C10" s="56"/>
      <c r="D10" s="296" t="s">
        <v>107</v>
      </c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B10" s="296"/>
      <c r="BC10" s="19"/>
    </row>
    <row r="11" spans="1:55" ht="18" customHeight="1" x14ac:dyDescent="0.25">
      <c r="A11" s="55" t="s">
        <v>7</v>
      </c>
      <c r="B11" s="56" t="s">
        <v>52</v>
      </c>
      <c r="C11" s="56"/>
      <c r="D11" s="295" t="s">
        <v>108</v>
      </c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  <c r="AX11" s="295"/>
      <c r="AY11" s="295"/>
      <c r="AZ11" s="295"/>
      <c r="BA11" s="295"/>
      <c r="BB11" s="295"/>
      <c r="BC11" s="19"/>
    </row>
    <row r="12" spans="1:55" ht="38.25" customHeight="1" x14ac:dyDescent="0.25">
      <c r="A12" s="55" t="s">
        <v>8</v>
      </c>
      <c r="B12" s="56" t="s">
        <v>53</v>
      </c>
      <c r="C12" s="56"/>
      <c r="D12" s="295" t="s">
        <v>109</v>
      </c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  <c r="AY12" s="295"/>
      <c r="AZ12" s="295"/>
      <c r="BA12" s="295"/>
      <c r="BB12" s="295"/>
      <c r="BC12" s="19"/>
    </row>
    <row r="13" spans="1:55" ht="15" customHeight="1" x14ac:dyDescent="0.25">
      <c r="A13" s="55" t="s">
        <v>9</v>
      </c>
      <c r="B13" s="56" t="s">
        <v>54</v>
      </c>
      <c r="C13" s="56"/>
      <c r="D13" s="295" t="s">
        <v>111</v>
      </c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  <c r="AU13" s="295"/>
      <c r="AV13" s="295"/>
      <c r="AW13" s="295"/>
      <c r="AX13" s="295"/>
      <c r="AY13" s="295"/>
      <c r="AZ13" s="295"/>
      <c r="BA13" s="295"/>
      <c r="BB13" s="295"/>
      <c r="BC13" s="19"/>
    </row>
    <row r="14" spans="1:55" ht="18" customHeight="1" x14ac:dyDescent="0.25">
      <c r="A14" s="55" t="s">
        <v>10</v>
      </c>
      <c r="B14" s="56" t="s">
        <v>55</v>
      </c>
      <c r="C14" s="56"/>
      <c r="D14" s="295" t="s">
        <v>112</v>
      </c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295"/>
      <c r="AU14" s="295"/>
      <c r="AV14" s="295"/>
      <c r="AW14" s="295"/>
      <c r="AX14" s="295"/>
      <c r="AY14" s="295"/>
      <c r="AZ14" s="295"/>
      <c r="BA14" s="295"/>
      <c r="BB14" s="295"/>
      <c r="BC14" s="19"/>
    </row>
    <row r="15" spans="1:55" ht="27" customHeight="1" x14ac:dyDescent="0.25">
      <c r="A15" s="55" t="s">
        <v>11</v>
      </c>
      <c r="B15" s="56" t="s">
        <v>56</v>
      </c>
      <c r="C15" s="56"/>
      <c r="D15" s="295" t="s">
        <v>110</v>
      </c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5"/>
      <c r="AP15" s="295"/>
      <c r="AQ15" s="295"/>
      <c r="AR15" s="295"/>
      <c r="AS15" s="295"/>
      <c r="AT15" s="295"/>
      <c r="AU15" s="295"/>
      <c r="AV15" s="295"/>
      <c r="AW15" s="295"/>
      <c r="AX15" s="295"/>
      <c r="AY15" s="295"/>
      <c r="AZ15" s="295"/>
      <c r="BA15" s="295"/>
      <c r="BB15" s="295"/>
      <c r="BC15" s="19"/>
    </row>
    <row r="16" spans="1:55" ht="17.25" customHeight="1" x14ac:dyDescent="0.25">
      <c r="A16" s="55" t="s">
        <v>12</v>
      </c>
      <c r="B16" s="56" t="s">
        <v>57</v>
      </c>
      <c r="C16" s="56"/>
      <c r="D16" s="295" t="s">
        <v>113</v>
      </c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5"/>
      <c r="AP16" s="295"/>
      <c r="AQ16" s="295"/>
      <c r="AR16" s="295"/>
      <c r="AS16" s="295"/>
      <c r="AT16" s="295"/>
      <c r="AU16" s="295"/>
      <c r="AV16" s="295"/>
      <c r="AW16" s="295"/>
      <c r="AX16" s="295"/>
      <c r="AY16" s="295"/>
      <c r="AZ16" s="295"/>
      <c r="BA16" s="295"/>
      <c r="BB16" s="295"/>
      <c r="BC16" s="19"/>
    </row>
    <row r="17" spans="1:55" ht="19.5" customHeight="1" x14ac:dyDescent="0.25">
      <c r="A17" s="55" t="s">
        <v>13</v>
      </c>
      <c r="B17" s="56" t="s">
        <v>58</v>
      </c>
      <c r="C17" s="56"/>
      <c r="D17" s="295" t="s">
        <v>115</v>
      </c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AO17" s="295"/>
      <c r="AP17" s="295"/>
      <c r="AQ17" s="295"/>
      <c r="AR17" s="295"/>
      <c r="AS17" s="295"/>
      <c r="AT17" s="295"/>
      <c r="AU17" s="295"/>
      <c r="AV17" s="295"/>
      <c r="AW17" s="295"/>
      <c r="AX17" s="295"/>
      <c r="AY17" s="295"/>
      <c r="AZ17" s="295"/>
      <c r="BA17" s="295"/>
      <c r="BB17" s="295"/>
      <c r="BC17" s="19"/>
    </row>
    <row r="18" spans="1:55" ht="16.5" customHeight="1" x14ac:dyDescent="0.25">
      <c r="A18" s="55" t="s">
        <v>14</v>
      </c>
      <c r="B18" s="56" t="s">
        <v>59</v>
      </c>
      <c r="C18" s="56"/>
      <c r="D18" s="296" t="s">
        <v>116</v>
      </c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296"/>
      <c r="BB18" s="296"/>
      <c r="BC18" s="19"/>
    </row>
    <row r="19" spans="1:55" ht="15.75" customHeight="1" x14ac:dyDescent="0.25">
      <c r="A19" s="55" t="s">
        <v>15</v>
      </c>
      <c r="B19" s="56" t="s">
        <v>60</v>
      </c>
      <c r="C19" s="56"/>
      <c r="D19" s="296" t="s">
        <v>117</v>
      </c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  <c r="AP19" s="296"/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296"/>
      <c r="BB19" s="296"/>
      <c r="BC19" s="19"/>
    </row>
    <row r="20" spans="1:55" ht="14.25" customHeight="1" x14ac:dyDescent="0.25">
      <c r="A20" s="55" t="s">
        <v>16</v>
      </c>
      <c r="B20" s="56" t="s">
        <v>61</v>
      </c>
      <c r="C20" s="56"/>
      <c r="D20" s="296" t="s">
        <v>114</v>
      </c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296"/>
      <c r="BB20" s="296"/>
      <c r="BC20" s="19"/>
    </row>
    <row r="21" spans="1:55" ht="18.75" customHeight="1" x14ac:dyDescent="0.25">
      <c r="A21" s="55" t="s">
        <v>17</v>
      </c>
      <c r="B21" s="56" t="s">
        <v>62</v>
      </c>
      <c r="C21" s="56"/>
      <c r="D21" s="296" t="s">
        <v>118</v>
      </c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19"/>
    </row>
    <row r="22" spans="1:55" ht="62.25" customHeight="1" x14ac:dyDescent="0.25">
      <c r="A22" s="55" t="s">
        <v>18</v>
      </c>
      <c r="B22" s="56" t="s">
        <v>63</v>
      </c>
      <c r="C22" s="56"/>
      <c r="D22" s="295" t="s">
        <v>119</v>
      </c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19"/>
    </row>
    <row r="23" spans="1:55" ht="18.75" customHeight="1" x14ac:dyDescent="0.25">
      <c r="A23" s="55" t="s">
        <v>19</v>
      </c>
      <c r="B23" s="56" t="s">
        <v>64</v>
      </c>
      <c r="C23" s="56"/>
      <c r="D23" s="296" t="s">
        <v>120</v>
      </c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19"/>
    </row>
    <row r="24" spans="1:55" ht="51" customHeight="1" x14ac:dyDescent="0.25">
      <c r="A24" s="57" t="s">
        <v>20</v>
      </c>
      <c r="B24" s="58" t="s">
        <v>65</v>
      </c>
      <c r="C24" s="58"/>
      <c r="D24" s="298" t="s">
        <v>131</v>
      </c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8"/>
      <c r="AM24" s="298"/>
      <c r="AN24" s="298"/>
      <c r="AO24" s="298"/>
      <c r="AP24" s="298"/>
      <c r="AQ24" s="298"/>
      <c r="AR24" s="298"/>
      <c r="AS24" s="298"/>
      <c r="AT24" s="298"/>
      <c r="AU24" s="298"/>
      <c r="AV24" s="298"/>
      <c r="AW24" s="298"/>
      <c r="AX24" s="298"/>
      <c r="AY24" s="298"/>
      <c r="AZ24" s="298"/>
      <c r="BA24" s="298"/>
      <c r="BB24" s="298"/>
      <c r="BC24" s="19"/>
    </row>
    <row r="25" spans="1:55" ht="31.5" customHeight="1" x14ac:dyDescent="0.25">
      <c r="A25" s="55" t="s">
        <v>47</v>
      </c>
      <c r="B25" s="56" t="s">
        <v>66</v>
      </c>
      <c r="C25" s="56"/>
      <c r="D25" s="370" t="s">
        <v>130</v>
      </c>
      <c r="E25" s="370"/>
      <c r="F25" s="370"/>
      <c r="G25" s="370"/>
      <c r="H25" s="370"/>
      <c r="I25" s="370"/>
      <c r="J25" s="370"/>
      <c r="K25" s="370"/>
      <c r="L25" s="370"/>
      <c r="M25" s="370"/>
      <c r="N25" s="370"/>
      <c r="O25" s="370"/>
      <c r="P25" s="370"/>
      <c r="Q25" s="370"/>
      <c r="R25" s="370"/>
      <c r="S25" s="370"/>
      <c r="T25" s="370"/>
      <c r="U25" s="370"/>
      <c r="V25" s="370"/>
      <c r="W25" s="370"/>
      <c r="X25" s="370"/>
      <c r="Y25" s="370"/>
      <c r="Z25" s="370"/>
      <c r="AA25" s="370"/>
      <c r="AB25" s="370"/>
      <c r="AC25" s="370"/>
      <c r="AD25" s="370"/>
      <c r="AE25" s="370"/>
      <c r="AF25" s="370"/>
      <c r="AG25" s="370"/>
      <c r="AH25" s="370"/>
      <c r="AI25" s="370"/>
      <c r="AJ25" s="370"/>
      <c r="AK25" s="370"/>
      <c r="AL25" s="370"/>
      <c r="AM25" s="370"/>
      <c r="AN25" s="370"/>
      <c r="AO25" s="370"/>
      <c r="AP25" s="370"/>
      <c r="AQ25" s="370"/>
      <c r="AR25" s="370"/>
      <c r="AS25" s="370"/>
      <c r="AT25" s="370"/>
      <c r="AU25" s="370"/>
      <c r="AV25" s="370"/>
      <c r="AW25" s="370"/>
      <c r="AX25" s="370"/>
      <c r="AY25" s="370"/>
      <c r="AZ25" s="370"/>
      <c r="BA25" s="370"/>
      <c r="BB25" s="370"/>
      <c r="BC25" s="19"/>
    </row>
    <row r="26" spans="1:55" ht="33.75" customHeight="1" thickBot="1" x14ac:dyDescent="0.3">
      <c r="A26" s="59" t="s">
        <v>48</v>
      </c>
      <c r="B26" s="60" t="s">
        <v>128</v>
      </c>
      <c r="C26" s="60"/>
      <c r="D26" s="369" t="s">
        <v>129</v>
      </c>
      <c r="E26" s="369"/>
      <c r="F26" s="369"/>
      <c r="G26" s="369"/>
      <c r="H26" s="369"/>
      <c r="I26" s="369"/>
      <c r="J26" s="369"/>
      <c r="K26" s="369"/>
      <c r="L26" s="369"/>
      <c r="M26" s="369"/>
      <c r="N26" s="369"/>
      <c r="O26" s="369"/>
      <c r="P26" s="369"/>
      <c r="Q26" s="369"/>
      <c r="R26" s="369"/>
      <c r="S26" s="369"/>
      <c r="T26" s="369"/>
      <c r="U26" s="369"/>
      <c r="V26" s="369"/>
      <c r="W26" s="369"/>
      <c r="X26" s="369"/>
      <c r="Y26" s="369"/>
      <c r="Z26" s="369"/>
      <c r="AA26" s="369"/>
      <c r="AB26" s="369"/>
      <c r="AC26" s="369"/>
      <c r="AD26" s="369"/>
      <c r="AE26" s="369"/>
      <c r="AF26" s="369"/>
      <c r="AG26" s="369"/>
      <c r="AH26" s="369"/>
      <c r="AI26" s="369"/>
      <c r="AJ26" s="369"/>
      <c r="AK26" s="369"/>
      <c r="AL26" s="369"/>
      <c r="AM26" s="369"/>
      <c r="AN26" s="369"/>
      <c r="AO26" s="369"/>
      <c r="AP26" s="369"/>
      <c r="AQ26" s="369"/>
      <c r="AR26" s="369"/>
      <c r="AS26" s="369"/>
      <c r="AT26" s="369"/>
      <c r="AU26" s="369"/>
      <c r="AV26" s="369"/>
      <c r="AW26" s="369"/>
      <c r="AX26" s="369"/>
      <c r="AY26" s="369"/>
      <c r="AZ26" s="369"/>
      <c r="BA26" s="369"/>
      <c r="BB26" s="369"/>
      <c r="BC26" s="19"/>
    </row>
    <row r="27" spans="1:55" ht="9" customHeight="1" thickBot="1" x14ac:dyDescent="0.3"/>
    <row r="28" spans="1:55" ht="26.25" thickBot="1" x14ac:dyDescent="0.3">
      <c r="A28" s="264" t="s">
        <v>329</v>
      </c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  <c r="AP28" s="265"/>
      <c r="AQ28" s="265"/>
      <c r="AR28" s="265"/>
      <c r="AS28" s="265"/>
      <c r="AT28" s="265"/>
      <c r="AU28" s="265"/>
      <c r="AV28" s="266"/>
      <c r="AW28" s="46"/>
      <c r="AX28" s="267" t="s">
        <v>340</v>
      </c>
      <c r="AY28" s="268"/>
      <c r="AZ28" s="268"/>
      <c r="BA28" s="268"/>
      <c r="BB28" s="268"/>
      <c r="BC28" s="61" t="s">
        <v>212</v>
      </c>
    </row>
    <row r="29" spans="1:55" ht="15" customHeight="1" x14ac:dyDescent="0.25">
      <c r="A29" s="62" t="s">
        <v>32</v>
      </c>
      <c r="B29" s="262" t="s">
        <v>34</v>
      </c>
      <c r="C29" s="263"/>
      <c r="D29" s="289" t="s">
        <v>23</v>
      </c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0"/>
      <c r="Y29" s="290"/>
      <c r="Z29" s="290"/>
      <c r="AA29" s="290"/>
      <c r="AB29" s="290"/>
      <c r="AC29" s="290"/>
      <c r="AD29" s="290"/>
      <c r="AE29" s="290"/>
      <c r="AF29" s="290"/>
      <c r="AG29" s="290"/>
      <c r="AH29" s="290"/>
      <c r="AI29" s="290"/>
      <c r="AJ29" s="290"/>
      <c r="AK29" s="290"/>
      <c r="AL29" s="290"/>
      <c r="AM29" s="290"/>
      <c r="AN29" s="290"/>
      <c r="AO29" s="290"/>
      <c r="AP29" s="290"/>
      <c r="AQ29" s="290"/>
      <c r="AR29" s="290"/>
      <c r="AS29" s="290"/>
      <c r="AT29" s="290"/>
      <c r="AU29" s="291"/>
      <c r="AV29" s="20"/>
      <c r="AX29" s="281" t="s">
        <v>32</v>
      </c>
      <c r="AY29" s="282"/>
      <c r="AZ29" s="275">
        <v>2</v>
      </c>
      <c r="BA29" s="275"/>
      <c r="BB29" s="276"/>
      <c r="BC29" s="63">
        <f t="shared" ref="BC29:BC34" si="0">AV29*AZ29</f>
        <v>0</v>
      </c>
    </row>
    <row r="30" spans="1:55" ht="15" customHeight="1" x14ac:dyDescent="0.25">
      <c r="A30" s="64" t="s">
        <v>121</v>
      </c>
      <c r="B30" s="292" t="s">
        <v>91</v>
      </c>
      <c r="C30" s="293"/>
      <c r="D30" s="286" t="s">
        <v>132</v>
      </c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7"/>
      <c r="Y30" s="287"/>
      <c r="Z30" s="287"/>
      <c r="AA30" s="287"/>
      <c r="AB30" s="287"/>
      <c r="AC30" s="287"/>
      <c r="AD30" s="287"/>
      <c r="AE30" s="287"/>
      <c r="AF30" s="287"/>
      <c r="AG30" s="287"/>
      <c r="AH30" s="287"/>
      <c r="AI30" s="287"/>
      <c r="AJ30" s="287"/>
      <c r="AK30" s="287"/>
      <c r="AL30" s="287"/>
      <c r="AM30" s="287"/>
      <c r="AN30" s="287"/>
      <c r="AO30" s="287"/>
      <c r="AP30" s="287"/>
      <c r="AQ30" s="287"/>
      <c r="AR30" s="287"/>
      <c r="AS30" s="287"/>
      <c r="AT30" s="287"/>
      <c r="AU30" s="288"/>
      <c r="AV30" s="21"/>
      <c r="AX30" s="279" t="s">
        <v>121</v>
      </c>
      <c r="AY30" s="280"/>
      <c r="AZ30" s="273">
        <v>40</v>
      </c>
      <c r="BA30" s="273"/>
      <c r="BB30" s="274"/>
      <c r="BC30" s="65">
        <f t="shared" si="0"/>
        <v>0</v>
      </c>
    </row>
    <row r="31" spans="1:55" ht="15" customHeight="1" x14ac:dyDescent="0.25">
      <c r="A31" s="64" t="s">
        <v>33</v>
      </c>
      <c r="B31" s="292" t="s">
        <v>35</v>
      </c>
      <c r="C31" s="293"/>
      <c r="D31" s="286" t="s">
        <v>24</v>
      </c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7"/>
      <c r="Y31" s="287"/>
      <c r="Z31" s="287"/>
      <c r="AA31" s="287"/>
      <c r="AB31" s="287"/>
      <c r="AC31" s="287"/>
      <c r="AD31" s="287"/>
      <c r="AE31" s="287"/>
      <c r="AF31" s="287"/>
      <c r="AG31" s="287"/>
      <c r="AH31" s="287"/>
      <c r="AI31" s="287"/>
      <c r="AJ31" s="287"/>
      <c r="AK31" s="287"/>
      <c r="AL31" s="287"/>
      <c r="AM31" s="287"/>
      <c r="AN31" s="287"/>
      <c r="AO31" s="287"/>
      <c r="AP31" s="287"/>
      <c r="AQ31" s="287"/>
      <c r="AR31" s="287"/>
      <c r="AS31" s="287"/>
      <c r="AT31" s="287"/>
      <c r="AU31" s="288"/>
      <c r="AV31" s="21"/>
      <c r="AX31" s="279" t="s">
        <v>33</v>
      </c>
      <c r="AY31" s="280"/>
      <c r="AZ31" s="273">
        <v>15</v>
      </c>
      <c r="BA31" s="273"/>
      <c r="BB31" s="274"/>
      <c r="BC31" s="65">
        <f t="shared" si="0"/>
        <v>0</v>
      </c>
    </row>
    <row r="32" spans="1:55" ht="15" customHeight="1" x14ac:dyDescent="0.25">
      <c r="A32" s="64" t="s">
        <v>122</v>
      </c>
      <c r="B32" s="292" t="s">
        <v>125</v>
      </c>
      <c r="C32" s="293"/>
      <c r="D32" s="286" t="s">
        <v>133</v>
      </c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7"/>
      <c r="Z32" s="287"/>
      <c r="AA32" s="287"/>
      <c r="AB32" s="287"/>
      <c r="AC32" s="287"/>
      <c r="AD32" s="287"/>
      <c r="AE32" s="287"/>
      <c r="AF32" s="287"/>
      <c r="AG32" s="287"/>
      <c r="AH32" s="287"/>
      <c r="AI32" s="287"/>
      <c r="AJ32" s="287"/>
      <c r="AK32" s="287"/>
      <c r="AL32" s="287"/>
      <c r="AM32" s="287"/>
      <c r="AN32" s="287"/>
      <c r="AO32" s="287"/>
      <c r="AP32" s="287"/>
      <c r="AQ32" s="287"/>
      <c r="AR32" s="287"/>
      <c r="AS32" s="287"/>
      <c r="AT32" s="287"/>
      <c r="AU32" s="288"/>
      <c r="AV32" s="21"/>
      <c r="AX32" s="279" t="s">
        <v>122</v>
      </c>
      <c r="AY32" s="280"/>
      <c r="AZ32" s="273">
        <v>42</v>
      </c>
      <c r="BA32" s="273"/>
      <c r="BB32" s="274"/>
      <c r="BC32" s="65">
        <f t="shared" si="0"/>
        <v>0</v>
      </c>
    </row>
    <row r="33" spans="1:55" ht="15" customHeight="1" x14ac:dyDescent="0.25">
      <c r="A33" s="64" t="s">
        <v>123</v>
      </c>
      <c r="B33" s="292" t="s">
        <v>126</v>
      </c>
      <c r="C33" s="293"/>
      <c r="D33" s="286" t="s">
        <v>134</v>
      </c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7"/>
      <c r="AD33" s="287"/>
      <c r="AE33" s="287"/>
      <c r="AF33" s="287"/>
      <c r="AG33" s="287"/>
      <c r="AH33" s="287"/>
      <c r="AI33" s="287"/>
      <c r="AJ33" s="287"/>
      <c r="AK33" s="287"/>
      <c r="AL33" s="287"/>
      <c r="AM33" s="287"/>
      <c r="AN33" s="287"/>
      <c r="AO33" s="287"/>
      <c r="AP33" s="287"/>
      <c r="AQ33" s="287"/>
      <c r="AR33" s="287"/>
      <c r="AS33" s="287"/>
      <c r="AT33" s="287"/>
      <c r="AU33" s="288"/>
      <c r="AV33" s="21"/>
      <c r="AX33" s="279" t="s">
        <v>123</v>
      </c>
      <c r="AY33" s="280"/>
      <c r="AZ33" s="273">
        <v>15</v>
      </c>
      <c r="BA33" s="273"/>
      <c r="BB33" s="274"/>
      <c r="BC33" s="65">
        <f t="shared" si="0"/>
        <v>0</v>
      </c>
    </row>
    <row r="34" spans="1:55" ht="15" customHeight="1" thickBot="1" x14ac:dyDescent="0.3">
      <c r="A34" s="66" t="s">
        <v>124</v>
      </c>
      <c r="B34" s="314" t="s">
        <v>127</v>
      </c>
      <c r="C34" s="315"/>
      <c r="D34" s="283" t="s">
        <v>135</v>
      </c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  <c r="AI34" s="284"/>
      <c r="AJ34" s="284"/>
      <c r="AK34" s="284"/>
      <c r="AL34" s="284"/>
      <c r="AM34" s="284"/>
      <c r="AN34" s="284"/>
      <c r="AO34" s="284"/>
      <c r="AP34" s="284"/>
      <c r="AQ34" s="284"/>
      <c r="AR34" s="284"/>
      <c r="AS34" s="284"/>
      <c r="AT34" s="284"/>
      <c r="AU34" s="285"/>
      <c r="AV34" s="22"/>
      <c r="AX34" s="277" t="s">
        <v>124</v>
      </c>
      <c r="AY34" s="278"/>
      <c r="AZ34" s="271">
        <v>30</v>
      </c>
      <c r="BA34" s="271"/>
      <c r="BB34" s="272"/>
      <c r="BC34" s="67">
        <f t="shared" si="0"/>
        <v>0</v>
      </c>
    </row>
    <row r="35" spans="1:55" ht="27.6" customHeight="1" thickBot="1" x14ac:dyDescent="0.3">
      <c r="AX35" s="269" t="s">
        <v>350</v>
      </c>
      <c r="AY35" s="270"/>
      <c r="AZ35" s="270"/>
      <c r="BA35" s="270"/>
      <c r="BB35" s="270"/>
      <c r="BC35" s="68">
        <f>SUM(BC29:BC34)</f>
        <v>0</v>
      </c>
    </row>
    <row r="36" spans="1:55" s="70" customFormat="1" ht="16.5" thickBot="1" x14ac:dyDescent="0.3">
      <c r="A36" s="69" t="s">
        <v>182</v>
      </c>
      <c r="B36" s="47"/>
      <c r="C36" s="47"/>
    </row>
    <row r="37" spans="1:55" ht="18.600000000000001" customHeight="1" thickBot="1" x14ac:dyDescent="0.3">
      <c r="A37" s="330" t="s">
        <v>0</v>
      </c>
      <c r="B37" s="319" t="s">
        <v>21</v>
      </c>
      <c r="C37" s="246"/>
      <c r="D37" s="316" t="s">
        <v>27</v>
      </c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8"/>
      <c r="Z37" s="316" t="s">
        <v>26</v>
      </c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8"/>
      <c r="AT37" s="71"/>
      <c r="AU37" s="71"/>
      <c r="AV37" s="341" t="s">
        <v>332</v>
      </c>
      <c r="AW37" s="321" t="s">
        <v>210</v>
      </c>
      <c r="AX37" s="322"/>
      <c r="AY37" s="322"/>
      <c r="AZ37" s="323"/>
      <c r="BA37" s="371" t="s">
        <v>45</v>
      </c>
      <c r="BB37" s="344" t="s">
        <v>341</v>
      </c>
      <c r="BC37" s="349" t="s">
        <v>349</v>
      </c>
    </row>
    <row r="38" spans="1:55" ht="39.6" customHeight="1" x14ac:dyDescent="0.25">
      <c r="A38" s="331"/>
      <c r="B38" s="320"/>
      <c r="C38" s="247"/>
      <c r="D38" s="72" t="s">
        <v>98</v>
      </c>
      <c r="E38" s="72" t="s">
        <v>99</v>
      </c>
      <c r="F38" s="72" t="s">
        <v>100</v>
      </c>
      <c r="G38" s="72" t="s">
        <v>49</v>
      </c>
      <c r="H38" s="72" t="s">
        <v>50</v>
      </c>
      <c r="I38" s="72" t="s">
        <v>51</v>
      </c>
      <c r="J38" s="72" t="s">
        <v>52</v>
      </c>
      <c r="K38" s="72" t="s">
        <v>53</v>
      </c>
      <c r="L38" s="72" t="s">
        <v>54</v>
      </c>
      <c r="M38" s="72" t="s">
        <v>55</v>
      </c>
      <c r="N38" s="72" t="s">
        <v>56</v>
      </c>
      <c r="O38" s="72" t="s">
        <v>57</v>
      </c>
      <c r="P38" s="72" t="s">
        <v>58</v>
      </c>
      <c r="Q38" s="72" t="s">
        <v>59</v>
      </c>
      <c r="R38" s="72" t="s">
        <v>60</v>
      </c>
      <c r="S38" s="72" t="s">
        <v>61</v>
      </c>
      <c r="T38" s="72" t="s">
        <v>62</v>
      </c>
      <c r="U38" s="72" t="s">
        <v>63</v>
      </c>
      <c r="V38" s="72" t="s">
        <v>64</v>
      </c>
      <c r="W38" s="72" t="s">
        <v>65</v>
      </c>
      <c r="X38" s="72" t="s">
        <v>66</v>
      </c>
      <c r="Y38" s="72" t="s">
        <v>128</v>
      </c>
      <c r="Z38" s="73" t="s">
        <v>1</v>
      </c>
      <c r="AA38" s="74" t="s">
        <v>2</v>
      </c>
      <c r="AB38" s="74" t="s">
        <v>3</v>
      </c>
      <c r="AC38" s="74" t="s">
        <v>4</v>
      </c>
      <c r="AD38" s="74" t="s">
        <v>5</v>
      </c>
      <c r="AE38" s="74" t="s">
        <v>6</v>
      </c>
      <c r="AF38" s="74" t="s">
        <v>7</v>
      </c>
      <c r="AG38" s="74" t="s">
        <v>8</v>
      </c>
      <c r="AH38" s="74" t="s">
        <v>9</v>
      </c>
      <c r="AI38" s="74" t="s">
        <v>10</v>
      </c>
      <c r="AJ38" s="74" t="s">
        <v>11</v>
      </c>
      <c r="AK38" s="74" t="s">
        <v>12</v>
      </c>
      <c r="AL38" s="74" t="s">
        <v>13</v>
      </c>
      <c r="AM38" s="74" t="s">
        <v>14</v>
      </c>
      <c r="AN38" s="74" t="s">
        <v>15</v>
      </c>
      <c r="AO38" s="74" t="s">
        <v>16</v>
      </c>
      <c r="AP38" s="74" t="s">
        <v>17</v>
      </c>
      <c r="AQ38" s="74" t="s">
        <v>18</v>
      </c>
      <c r="AR38" s="74" t="s">
        <v>19</v>
      </c>
      <c r="AS38" s="75" t="s">
        <v>20</v>
      </c>
      <c r="AT38" s="75" t="s">
        <v>47</v>
      </c>
      <c r="AU38" s="75" t="s">
        <v>48</v>
      </c>
      <c r="AV38" s="342"/>
      <c r="AW38" s="358">
        <v>2025</v>
      </c>
      <c r="AX38" s="354">
        <v>2026</v>
      </c>
      <c r="AY38" s="354">
        <v>2027</v>
      </c>
      <c r="AZ38" s="352">
        <v>2028</v>
      </c>
      <c r="BA38" s="372"/>
      <c r="BB38" s="345"/>
      <c r="BC38" s="350"/>
    </row>
    <row r="39" spans="1:55" ht="15" customHeight="1" thickBot="1" x14ac:dyDescent="0.3">
      <c r="A39" s="332"/>
      <c r="B39" s="76">
        <f>COUNTA(B40:B66)</f>
        <v>27</v>
      </c>
      <c r="C39" s="76"/>
      <c r="D39" s="77">
        <f t="shared" ref="D39:F39" si="1">SUM(D40:D68)</f>
        <v>27</v>
      </c>
      <c r="E39" s="77">
        <f t="shared" si="1"/>
        <v>24</v>
      </c>
      <c r="F39" s="77">
        <f t="shared" si="1"/>
        <v>3</v>
      </c>
      <c r="G39" s="77">
        <f>SUM(G40:G68)</f>
        <v>45</v>
      </c>
      <c r="H39" s="77">
        <f t="shared" ref="H39:Y39" si="2">SUM(H40:H68)</f>
        <v>24</v>
      </c>
      <c r="I39" s="77">
        <f t="shared" si="2"/>
        <v>17</v>
      </c>
      <c r="J39" s="77">
        <f t="shared" si="2"/>
        <v>1</v>
      </c>
      <c r="K39" s="77">
        <f t="shared" si="2"/>
        <v>7</v>
      </c>
      <c r="L39" s="77">
        <f t="shared" si="2"/>
        <v>3</v>
      </c>
      <c r="M39" s="77">
        <f t="shared" si="2"/>
        <v>3</v>
      </c>
      <c r="N39" s="77">
        <f t="shared" si="2"/>
        <v>7</v>
      </c>
      <c r="O39" s="77">
        <f t="shared" si="2"/>
        <v>0</v>
      </c>
      <c r="P39" s="77">
        <f t="shared" si="2"/>
        <v>3</v>
      </c>
      <c r="Q39" s="77">
        <f t="shared" si="2"/>
        <v>21</v>
      </c>
      <c r="R39" s="77">
        <f t="shared" si="2"/>
        <v>11</v>
      </c>
      <c r="S39" s="77">
        <f t="shared" si="2"/>
        <v>1</v>
      </c>
      <c r="T39" s="77">
        <f t="shared" si="2"/>
        <v>0</v>
      </c>
      <c r="U39" s="77">
        <f t="shared" si="2"/>
        <v>2</v>
      </c>
      <c r="V39" s="77">
        <f t="shared" si="2"/>
        <v>6</v>
      </c>
      <c r="W39" s="77">
        <f t="shared" si="2"/>
        <v>1</v>
      </c>
      <c r="X39" s="77">
        <f t="shared" si="2"/>
        <v>1</v>
      </c>
      <c r="Y39" s="77">
        <f t="shared" si="2"/>
        <v>1</v>
      </c>
      <c r="Z39" s="327"/>
      <c r="AA39" s="328"/>
      <c r="AB39" s="328"/>
      <c r="AC39" s="328"/>
      <c r="AD39" s="328"/>
      <c r="AE39" s="328"/>
      <c r="AF39" s="328"/>
      <c r="AG39" s="328"/>
      <c r="AH39" s="328"/>
      <c r="AI39" s="328"/>
      <c r="AJ39" s="328"/>
      <c r="AK39" s="328"/>
      <c r="AL39" s="328"/>
      <c r="AM39" s="328"/>
      <c r="AN39" s="328"/>
      <c r="AO39" s="328"/>
      <c r="AP39" s="328"/>
      <c r="AQ39" s="328"/>
      <c r="AR39" s="328"/>
      <c r="AS39" s="329"/>
      <c r="AT39" s="78"/>
      <c r="AU39" s="78"/>
      <c r="AV39" s="343"/>
      <c r="AW39" s="348"/>
      <c r="AX39" s="334"/>
      <c r="AY39" s="334"/>
      <c r="AZ39" s="353"/>
      <c r="BA39" s="373"/>
      <c r="BB39" s="346"/>
      <c r="BC39" s="351"/>
    </row>
    <row r="40" spans="1:55" ht="12.95" customHeight="1" thickBot="1" x14ac:dyDescent="0.3">
      <c r="A40" s="299" t="s">
        <v>97</v>
      </c>
      <c r="B40" s="79" t="s">
        <v>70</v>
      </c>
      <c r="C40" s="80" t="s">
        <v>68</v>
      </c>
      <c r="D40" s="81">
        <v>1</v>
      </c>
      <c r="E40" s="82">
        <v>1</v>
      </c>
      <c r="F40" s="82"/>
      <c r="G40" s="82">
        <v>2</v>
      </c>
      <c r="H40" s="82">
        <v>1</v>
      </c>
      <c r="I40" s="82"/>
      <c r="J40" s="82"/>
      <c r="K40" s="82">
        <v>1</v>
      </c>
      <c r="L40" s="82"/>
      <c r="M40" s="82"/>
      <c r="N40" s="82">
        <v>1</v>
      </c>
      <c r="O40" s="82"/>
      <c r="P40" s="82"/>
      <c r="Q40" s="82">
        <v>1</v>
      </c>
      <c r="R40" s="82"/>
      <c r="S40" s="82"/>
      <c r="T40" s="82"/>
      <c r="U40" s="82"/>
      <c r="V40" s="82"/>
      <c r="W40" s="82"/>
      <c r="X40" s="83"/>
      <c r="Y40" s="84"/>
      <c r="Z40" s="85">
        <f>IF(D40="",0,('Príloha č. 1 k časti B.2 - Cena'!$BC$5)*D40)</f>
        <v>0</v>
      </c>
      <c r="AA40" s="85">
        <f>IF(E40="",0,('Príloha č. 1 k časti B.2 - Cena'!$BC$6)*E40)</f>
        <v>0</v>
      </c>
      <c r="AB40" s="85">
        <f>IF(F40="",0,('Príloha č. 1 k časti B.2 - Cena'!$BC$7)*F40)</f>
        <v>0</v>
      </c>
      <c r="AC40" s="85">
        <f>IF(G40="",0,('Príloha č. 1 k časti B.2 - Cena'!$BC$8)*G40)</f>
        <v>0</v>
      </c>
      <c r="AD40" s="85">
        <f>IF(H40="",0,('Príloha č. 1 k časti B.2 - Cena'!$BC$9)*H40)</f>
        <v>0</v>
      </c>
      <c r="AE40" s="85">
        <f>IF(I40="",0,('Príloha č. 1 k časti B.2 - Cena'!$BC$10)*I40)</f>
        <v>0</v>
      </c>
      <c r="AF40" s="85">
        <f>IF(J40="",0,('Príloha č. 1 k časti B.2 - Cena'!$BC$11)*J40)</f>
        <v>0</v>
      </c>
      <c r="AG40" s="85">
        <f>IF(K40="",0,('Príloha č. 1 k časti B.2 - Cena'!$BC$12)*K40)</f>
        <v>0</v>
      </c>
      <c r="AH40" s="85">
        <f>IF(L40="",0,('Príloha č. 1 k časti B.2 - Cena'!$BC$13)*L40)</f>
        <v>0</v>
      </c>
      <c r="AI40" s="85">
        <f>IF(M40="",0,('Príloha č. 1 k časti B.2 - Cena'!$BC$14)*M40)</f>
        <v>0</v>
      </c>
      <c r="AJ40" s="85">
        <f>IF(N40="",0,('Príloha č. 1 k časti B.2 - Cena'!$BC$15)*N40)</f>
        <v>0</v>
      </c>
      <c r="AK40" s="85">
        <f>IF(O40="",0,('Príloha č. 1 k časti B.2 - Cena'!$BC$16)*O40)</f>
        <v>0</v>
      </c>
      <c r="AL40" s="85">
        <f>IF(P40="",0,('Príloha č. 1 k časti B.2 - Cena'!$BC$17)*P40)</f>
        <v>0</v>
      </c>
      <c r="AM40" s="85">
        <f>IF(Q40="",0,('Príloha č. 1 k časti B.2 - Cena'!$BC$18)*Q40)</f>
        <v>0</v>
      </c>
      <c r="AN40" s="85">
        <f>IF(R40="",0,('Príloha č. 1 k časti B.2 - Cena'!$BC$19)*R40)</f>
        <v>0</v>
      </c>
      <c r="AO40" s="85">
        <f>IF(S40="",0,('Príloha č. 1 k časti B.2 - Cena'!$BC$20)*S40)</f>
        <v>0</v>
      </c>
      <c r="AP40" s="85">
        <f>IF(T40="",0,('Príloha č. 1 k časti B.2 - Cena'!$BC$21)*T40)</f>
        <v>0</v>
      </c>
      <c r="AQ40" s="85">
        <f>IF(U40="",0,('Príloha č. 1 k časti B.2 - Cena'!$BC$22)*U40)</f>
        <v>0</v>
      </c>
      <c r="AR40" s="85">
        <f>IF(V40="",0,('Príloha č. 1 k časti B.2 - Cena'!$BC$23)*V40)</f>
        <v>0</v>
      </c>
      <c r="AS40" s="85">
        <f>IF(W40="",0,('Príloha č. 1 k časti B.2 - Cena'!$BC$24)*W40)</f>
        <v>0</v>
      </c>
      <c r="AT40" s="85">
        <f>IF(X40="",0,('Príloha č. 1 k časti B.2 - Cena'!$BC$25)*X40)</f>
        <v>0</v>
      </c>
      <c r="AU40" s="85">
        <f>IF(Y40="",0,('Príloha č. 1 k časti B.2 - Cena'!$BC$26)*Y40)</f>
        <v>0</v>
      </c>
      <c r="AV40" s="86">
        <f>SUM(Z40:AU40)</f>
        <v>0</v>
      </c>
      <c r="AW40" s="81">
        <v>1</v>
      </c>
      <c r="AX40" s="82">
        <v>1</v>
      </c>
      <c r="AY40" s="82">
        <v>1</v>
      </c>
      <c r="AZ40" s="82">
        <v>1</v>
      </c>
      <c r="BA40" s="87" t="s">
        <v>46</v>
      </c>
      <c r="BB40" s="88">
        <f t="shared" ref="BB40" si="3">SUM(AW40:AZ40)</f>
        <v>4</v>
      </c>
      <c r="BC40" s="89">
        <f t="shared" ref="BC40" si="4">AV40*BB40</f>
        <v>0</v>
      </c>
    </row>
    <row r="41" spans="1:55" ht="12.95" customHeight="1" thickBot="1" x14ac:dyDescent="0.3">
      <c r="A41" s="300"/>
      <c r="B41" s="79" t="s">
        <v>71</v>
      </c>
      <c r="C41" s="80" t="s">
        <v>67</v>
      </c>
      <c r="D41" s="90">
        <v>1</v>
      </c>
      <c r="E41" s="82">
        <v>1</v>
      </c>
      <c r="F41" s="91"/>
      <c r="G41" s="91">
        <v>2</v>
      </c>
      <c r="H41" s="91">
        <v>1</v>
      </c>
      <c r="I41" s="91">
        <v>1</v>
      </c>
      <c r="J41" s="91"/>
      <c r="K41" s="91"/>
      <c r="L41" s="91"/>
      <c r="M41" s="91"/>
      <c r="N41" s="91"/>
      <c r="O41" s="91"/>
      <c r="P41" s="91"/>
      <c r="Q41" s="91">
        <v>1</v>
      </c>
      <c r="R41" s="91"/>
      <c r="S41" s="91"/>
      <c r="T41" s="91"/>
      <c r="U41" s="91"/>
      <c r="V41" s="91"/>
      <c r="W41" s="91"/>
      <c r="X41" s="92"/>
      <c r="Y41" s="93"/>
      <c r="Z41" s="85">
        <f>IF(D41="",0,('Príloha č. 1 k časti B.2 - Cena'!$BC$5)*D41)</f>
        <v>0</v>
      </c>
      <c r="AA41" s="85">
        <f>IF(E41="",0,('Príloha č. 1 k časti B.2 - Cena'!$BC$6)*E41)</f>
        <v>0</v>
      </c>
      <c r="AB41" s="85">
        <f>IF(F41="",0,('Príloha č. 1 k časti B.2 - Cena'!$BC$7)*F41)</f>
        <v>0</v>
      </c>
      <c r="AC41" s="85">
        <f>IF(G41="",0,('Príloha č. 1 k časti B.2 - Cena'!$BC$8)*G41)</f>
        <v>0</v>
      </c>
      <c r="AD41" s="85">
        <f>IF(H41="",0,('Príloha č. 1 k časti B.2 - Cena'!$BC$9)*H41)</f>
        <v>0</v>
      </c>
      <c r="AE41" s="85">
        <f>IF(I41="",0,('Príloha č. 1 k časti B.2 - Cena'!$BC$10)*I41)</f>
        <v>0</v>
      </c>
      <c r="AF41" s="85">
        <f>IF(J41="",0,('Príloha č. 1 k časti B.2 - Cena'!$BC$11)*J41)</f>
        <v>0</v>
      </c>
      <c r="AG41" s="85">
        <f>IF(K41="",0,('Príloha č. 1 k časti B.2 - Cena'!$BC$12)*K41)</f>
        <v>0</v>
      </c>
      <c r="AH41" s="85">
        <f>IF(L41="",0,('Príloha č. 1 k časti B.2 - Cena'!$BC$13)*L41)</f>
        <v>0</v>
      </c>
      <c r="AI41" s="85">
        <f>IF(M41="",0,('Príloha č. 1 k časti B.2 - Cena'!$BC$14)*M41)</f>
        <v>0</v>
      </c>
      <c r="AJ41" s="85">
        <f>IF(N41="",0,('Príloha č. 1 k časti B.2 - Cena'!$BC$15)*N41)</f>
        <v>0</v>
      </c>
      <c r="AK41" s="85">
        <f>IF(O41="",0,('Príloha č. 1 k časti B.2 - Cena'!$BC$16)*O41)</f>
        <v>0</v>
      </c>
      <c r="AL41" s="85">
        <f>IF(P41="",0,('Príloha č. 1 k časti B.2 - Cena'!$BC$17)*P41)</f>
        <v>0</v>
      </c>
      <c r="AM41" s="85">
        <f>IF(Q41="",0,('Príloha č. 1 k časti B.2 - Cena'!$BC$18)*Q41)</f>
        <v>0</v>
      </c>
      <c r="AN41" s="85">
        <f>IF(R41="",0,('Príloha č. 1 k časti B.2 - Cena'!$BC$19)*R41)</f>
        <v>0</v>
      </c>
      <c r="AO41" s="85">
        <f>IF(S41="",0,('Príloha č. 1 k časti B.2 - Cena'!$BC$20)*S41)</f>
        <v>0</v>
      </c>
      <c r="AP41" s="85">
        <f>IF(T41="",0,('Príloha č. 1 k časti B.2 - Cena'!$BC$21)*T41)</f>
        <v>0</v>
      </c>
      <c r="AQ41" s="85">
        <f>IF(U41="",0,('Príloha č. 1 k časti B.2 - Cena'!$BC$22)*U41)</f>
        <v>0</v>
      </c>
      <c r="AR41" s="85">
        <f>IF(V41="",0,('Príloha č. 1 k časti B.2 - Cena'!$BC$23)*V41)</f>
        <v>0</v>
      </c>
      <c r="AS41" s="85">
        <f>IF(W41="",0,('Príloha č. 1 k časti B.2 - Cena'!$BC$24)*W41)</f>
        <v>0</v>
      </c>
      <c r="AT41" s="85">
        <f>IF(X41="",0,('Príloha č. 1 k časti B.2 - Cena'!$BC$25)*X41)</f>
        <v>0</v>
      </c>
      <c r="AU41" s="85">
        <f>IF(Y41="",0,('Príloha č. 1 k časti B.2 - Cena'!$BC$26)*Y41)</f>
        <v>0</v>
      </c>
      <c r="AV41" s="86">
        <f t="shared" ref="AV41:AV68" si="5">SUM(Z41:AU41)</f>
        <v>0</v>
      </c>
      <c r="AW41" s="90">
        <v>1</v>
      </c>
      <c r="AX41" s="91">
        <v>1</v>
      </c>
      <c r="AY41" s="91">
        <v>1</v>
      </c>
      <c r="AZ41" s="91">
        <v>1</v>
      </c>
      <c r="BA41" s="94" t="s">
        <v>46</v>
      </c>
      <c r="BB41" s="88">
        <f t="shared" ref="BB41:BB69" si="6">SUM(AW41:AZ41)</f>
        <v>4</v>
      </c>
      <c r="BC41" s="89">
        <f t="shared" ref="BC41:BC69" si="7">AV41*BB41</f>
        <v>0</v>
      </c>
    </row>
    <row r="42" spans="1:55" ht="12.95" customHeight="1" thickBot="1" x14ac:dyDescent="0.3">
      <c r="A42" s="300"/>
      <c r="B42" s="79" t="s">
        <v>72</v>
      </c>
      <c r="C42" s="80" t="s">
        <v>67</v>
      </c>
      <c r="D42" s="90">
        <v>1</v>
      </c>
      <c r="E42" s="82">
        <v>1</v>
      </c>
      <c r="F42" s="91"/>
      <c r="G42" s="91">
        <v>2</v>
      </c>
      <c r="H42" s="91">
        <v>1</v>
      </c>
      <c r="I42" s="91">
        <v>1</v>
      </c>
      <c r="J42" s="91"/>
      <c r="K42" s="91"/>
      <c r="L42" s="91"/>
      <c r="M42" s="91"/>
      <c r="N42" s="91"/>
      <c r="O42" s="91"/>
      <c r="P42" s="91"/>
      <c r="Q42" s="91">
        <v>1</v>
      </c>
      <c r="R42" s="91">
        <v>1</v>
      </c>
      <c r="S42" s="91"/>
      <c r="T42" s="91"/>
      <c r="U42" s="91"/>
      <c r="V42" s="91"/>
      <c r="W42" s="91"/>
      <c r="X42" s="92"/>
      <c r="Y42" s="93"/>
      <c r="Z42" s="85">
        <f>IF(D42="",0,('Príloha č. 1 k časti B.2 - Cena'!$BC$5)*D42)</f>
        <v>0</v>
      </c>
      <c r="AA42" s="85">
        <f>IF(E42="",0,('Príloha č. 1 k časti B.2 - Cena'!$BC$6)*E42)</f>
        <v>0</v>
      </c>
      <c r="AB42" s="85">
        <f>IF(F42="",0,('Príloha č. 1 k časti B.2 - Cena'!$BC$7)*F42)</f>
        <v>0</v>
      </c>
      <c r="AC42" s="85">
        <f>IF(G42="",0,('Príloha č. 1 k časti B.2 - Cena'!$BC$8)*G42)</f>
        <v>0</v>
      </c>
      <c r="AD42" s="85">
        <f>IF(H42="",0,('Príloha č. 1 k časti B.2 - Cena'!$BC$9)*H42)</f>
        <v>0</v>
      </c>
      <c r="AE42" s="85">
        <f>IF(I42="",0,('Príloha č. 1 k časti B.2 - Cena'!$BC$10)*I42)</f>
        <v>0</v>
      </c>
      <c r="AF42" s="85">
        <f>IF(J42="",0,('Príloha č. 1 k časti B.2 - Cena'!$BC$11)*J42)</f>
        <v>0</v>
      </c>
      <c r="AG42" s="85">
        <f>IF(K42="",0,('Príloha č. 1 k časti B.2 - Cena'!$BC$12)*K42)</f>
        <v>0</v>
      </c>
      <c r="AH42" s="85">
        <f>IF(L42="",0,('Príloha č. 1 k časti B.2 - Cena'!$BC$13)*L42)</f>
        <v>0</v>
      </c>
      <c r="AI42" s="85">
        <f>IF(M42="",0,('Príloha č. 1 k časti B.2 - Cena'!$BC$14)*M42)</f>
        <v>0</v>
      </c>
      <c r="AJ42" s="85">
        <f>IF(N42="",0,('Príloha č. 1 k časti B.2 - Cena'!$BC$15)*N42)</f>
        <v>0</v>
      </c>
      <c r="AK42" s="85">
        <f>IF(O42="",0,('Príloha č. 1 k časti B.2 - Cena'!$BC$16)*O42)</f>
        <v>0</v>
      </c>
      <c r="AL42" s="85">
        <f>IF(P42="",0,('Príloha č. 1 k časti B.2 - Cena'!$BC$17)*P42)</f>
        <v>0</v>
      </c>
      <c r="AM42" s="85">
        <f>IF(Q42="",0,('Príloha č. 1 k časti B.2 - Cena'!$BC$18)*Q42)</f>
        <v>0</v>
      </c>
      <c r="AN42" s="85">
        <f>IF(R42="",0,('Príloha č. 1 k časti B.2 - Cena'!$BC$19)*R42)</f>
        <v>0</v>
      </c>
      <c r="AO42" s="85">
        <f>IF(S42="",0,('Príloha č. 1 k časti B.2 - Cena'!$BC$20)*S42)</f>
        <v>0</v>
      </c>
      <c r="AP42" s="85">
        <f>IF(T42="",0,('Príloha č. 1 k časti B.2 - Cena'!$BC$21)*T42)</f>
        <v>0</v>
      </c>
      <c r="AQ42" s="85">
        <f>IF(U42="",0,('Príloha č. 1 k časti B.2 - Cena'!$BC$22)*U42)</f>
        <v>0</v>
      </c>
      <c r="AR42" s="85">
        <f>IF(V42="",0,('Príloha č. 1 k časti B.2 - Cena'!$BC$23)*V42)</f>
        <v>0</v>
      </c>
      <c r="AS42" s="85">
        <f>IF(W42="",0,('Príloha č. 1 k časti B.2 - Cena'!$BC$24)*W42)</f>
        <v>0</v>
      </c>
      <c r="AT42" s="85">
        <f>IF(X42="",0,('Príloha č. 1 k časti B.2 - Cena'!$BC$25)*X42)</f>
        <v>0</v>
      </c>
      <c r="AU42" s="85">
        <f>IF(Y42="",0,('Príloha č. 1 k časti B.2 - Cena'!$BC$26)*Y42)</f>
        <v>0</v>
      </c>
      <c r="AV42" s="86">
        <f>SUM(Z42:AU42)</f>
        <v>0</v>
      </c>
      <c r="AW42" s="90">
        <v>1</v>
      </c>
      <c r="AX42" s="91">
        <v>1</v>
      </c>
      <c r="AY42" s="91">
        <v>1</v>
      </c>
      <c r="AZ42" s="91">
        <v>1</v>
      </c>
      <c r="BA42" s="94" t="s">
        <v>46</v>
      </c>
      <c r="BB42" s="88">
        <f t="shared" si="6"/>
        <v>4</v>
      </c>
      <c r="BC42" s="89">
        <f t="shared" si="7"/>
        <v>0</v>
      </c>
    </row>
    <row r="43" spans="1:55" ht="12.95" customHeight="1" thickBot="1" x14ac:dyDescent="0.3">
      <c r="A43" s="300"/>
      <c r="B43" s="79" t="s">
        <v>73</v>
      </c>
      <c r="C43" s="80" t="s">
        <v>68</v>
      </c>
      <c r="D43" s="90">
        <v>1</v>
      </c>
      <c r="E43" s="82">
        <v>1</v>
      </c>
      <c r="F43" s="91"/>
      <c r="G43" s="91">
        <v>2</v>
      </c>
      <c r="H43" s="91">
        <v>1</v>
      </c>
      <c r="I43" s="91">
        <v>1</v>
      </c>
      <c r="J43" s="91"/>
      <c r="K43" s="91"/>
      <c r="L43" s="91"/>
      <c r="M43" s="91"/>
      <c r="N43" s="91"/>
      <c r="O43" s="91"/>
      <c r="P43" s="91"/>
      <c r="Q43" s="91">
        <v>1</v>
      </c>
      <c r="R43" s="91">
        <v>2</v>
      </c>
      <c r="S43" s="91"/>
      <c r="T43" s="91"/>
      <c r="U43" s="91"/>
      <c r="V43" s="91"/>
      <c r="W43" s="91"/>
      <c r="X43" s="92"/>
      <c r="Y43" s="93"/>
      <c r="Z43" s="85">
        <f>IF(D43="",0,('Príloha č. 1 k časti B.2 - Cena'!$BC$5)*D43)</f>
        <v>0</v>
      </c>
      <c r="AA43" s="85">
        <f>IF(E43="",0,('Príloha č. 1 k časti B.2 - Cena'!$BC$6)*E43)</f>
        <v>0</v>
      </c>
      <c r="AB43" s="85">
        <f>IF(F43="",0,('Príloha č. 1 k časti B.2 - Cena'!$BC$7)*F43)</f>
        <v>0</v>
      </c>
      <c r="AC43" s="85">
        <f>IF(G43="",0,('Príloha č. 1 k časti B.2 - Cena'!$BC$8)*G43)</f>
        <v>0</v>
      </c>
      <c r="AD43" s="85">
        <f>IF(H43="",0,('Príloha č. 1 k časti B.2 - Cena'!$BC$9)*H43)</f>
        <v>0</v>
      </c>
      <c r="AE43" s="85">
        <f>IF(I43="",0,('Príloha č. 1 k časti B.2 - Cena'!$BC$10)*I43)</f>
        <v>0</v>
      </c>
      <c r="AF43" s="85">
        <f>IF(J43="",0,('Príloha č. 1 k časti B.2 - Cena'!$BC$11)*J43)</f>
        <v>0</v>
      </c>
      <c r="AG43" s="85">
        <f>IF(K43="",0,('Príloha č. 1 k časti B.2 - Cena'!$BC$12)*K43)</f>
        <v>0</v>
      </c>
      <c r="AH43" s="85">
        <f>IF(L43="",0,('Príloha č. 1 k časti B.2 - Cena'!$BC$13)*L43)</f>
        <v>0</v>
      </c>
      <c r="AI43" s="85">
        <f>IF(M43="",0,('Príloha č. 1 k časti B.2 - Cena'!$BC$14)*M43)</f>
        <v>0</v>
      </c>
      <c r="AJ43" s="85">
        <f>IF(N43="",0,('Príloha č. 1 k časti B.2 - Cena'!$BC$15)*N43)</f>
        <v>0</v>
      </c>
      <c r="AK43" s="85">
        <f>IF(O43="",0,('Príloha č. 1 k časti B.2 - Cena'!$BC$16)*O43)</f>
        <v>0</v>
      </c>
      <c r="AL43" s="85">
        <f>IF(P43="",0,('Príloha č. 1 k časti B.2 - Cena'!$BC$17)*P43)</f>
        <v>0</v>
      </c>
      <c r="AM43" s="85">
        <f>IF(Q43="",0,('Príloha č. 1 k časti B.2 - Cena'!$BC$18)*Q43)</f>
        <v>0</v>
      </c>
      <c r="AN43" s="85">
        <f>IF(R43="",0,('Príloha č. 1 k časti B.2 - Cena'!$BC$19)*R43)</f>
        <v>0</v>
      </c>
      <c r="AO43" s="85">
        <f>IF(S43="",0,('Príloha č. 1 k časti B.2 - Cena'!$BC$20)*S43)</f>
        <v>0</v>
      </c>
      <c r="AP43" s="85">
        <f>IF(T43="",0,('Príloha č. 1 k časti B.2 - Cena'!$BC$21)*T43)</f>
        <v>0</v>
      </c>
      <c r="AQ43" s="85">
        <f>IF(U43="",0,('Príloha č. 1 k časti B.2 - Cena'!$BC$22)*U43)</f>
        <v>0</v>
      </c>
      <c r="AR43" s="85">
        <f>IF(V43="",0,('Príloha č. 1 k časti B.2 - Cena'!$BC$23)*V43)</f>
        <v>0</v>
      </c>
      <c r="AS43" s="85">
        <f>IF(W43="",0,('Príloha č. 1 k časti B.2 - Cena'!$BC$24)*W43)</f>
        <v>0</v>
      </c>
      <c r="AT43" s="85">
        <f>IF(X43="",0,('Príloha č. 1 k časti B.2 - Cena'!$BC$25)*X43)</f>
        <v>0</v>
      </c>
      <c r="AU43" s="85">
        <f>IF(Y43="",0,('Príloha č. 1 k časti B.2 - Cena'!$BC$26)*Y43)</f>
        <v>0</v>
      </c>
      <c r="AV43" s="86">
        <f t="shared" si="5"/>
        <v>0</v>
      </c>
      <c r="AW43" s="90">
        <v>1</v>
      </c>
      <c r="AX43" s="91">
        <v>1</v>
      </c>
      <c r="AY43" s="91">
        <v>1</v>
      </c>
      <c r="AZ43" s="91">
        <v>1</v>
      </c>
      <c r="BA43" s="94" t="s">
        <v>46</v>
      </c>
      <c r="BB43" s="88">
        <f t="shared" si="6"/>
        <v>4</v>
      </c>
      <c r="BC43" s="89">
        <f t="shared" si="7"/>
        <v>0</v>
      </c>
    </row>
    <row r="44" spans="1:55" ht="12.95" customHeight="1" thickBot="1" x14ac:dyDescent="0.3">
      <c r="A44" s="300"/>
      <c r="B44" s="79" t="s">
        <v>74</v>
      </c>
      <c r="C44" s="80" t="s">
        <v>68</v>
      </c>
      <c r="D44" s="90">
        <v>1</v>
      </c>
      <c r="E44" s="82">
        <v>1</v>
      </c>
      <c r="F44" s="91"/>
      <c r="G44" s="91">
        <v>2</v>
      </c>
      <c r="H44" s="91">
        <v>1</v>
      </c>
      <c r="I44" s="91">
        <v>1</v>
      </c>
      <c r="J44" s="91"/>
      <c r="K44" s="91"/>
      <c r="L44" s="91"/>
      <c r="M44" s="91"/>
      <c r="N44" s="91"/>
      <c r="O44" s="91"/>
      <c r="P44" s="91"/>
      <c r="Q44" s="91">
        <v>1</v>
      </c>
      <c r="R44" s="91"/>
      <c r="S44" s="91"/>
      <c r="T44" s="91"/>
      <c r="U44" s="91"/>
      <c r="V44" s="91"/>
      <c r="W44" s="91"/>
      <c r="X44" s="92"/>
      <c r="Y44" s="93"/>
      <c r="Z44" s="85">
        <f>IF(D44="",0,('Príloha č. 1 k časti B.2 - Cena'!$BC$5)*D44)</f>
        <v>0</v>
      </c>
      <c r="AA44" s="85">
        <f>IF(E44="",0,('Príloha č. 1 k časti B.2 - Cena'!$BC$6)*E44)</f>
        <v>0</v>
      </c>
      <c r="AB44" s="85">
        <f>IF(F44="",0,('Príloha č. 1 k časti B.2 - Cena'!$BC$7)*F44)</f>
        <v>0</v>
      </c>
      <c r="AC44" s="85">
        <f>IF(G44="",0,('Príloha č. 1 k časti B.2 - Cena'!$BC$8)*G44)</f>
        <v>0</v>
      </c>
      <c r="AD44" s="85">
        <f>IF(H44="",0,('Príloha č. 1 k časti B.2 - Cena'!$BC$9)*H44)</f>
        <v>0</v>
      </c>
      <c r="AE44" s="85">
        <f>IF(I44="",0,('Príloha č. 1 k časti B.2 - Cena'!$BC$10)*I44)</f>
        <v>0</v>
      </c>
      <c r="AF44" s="85">
        <f>IF(J44="",0,('Príloha č. 1 k časti B.2 - Cena'!$BC$11)*J44)</f>
        <v>0</v>
      </c>
      <c r="AG44" s="85">
        <f>IF(K44="",0,('Príloha č. 1 k časti B.2 - Cena'!$BC$12)*K44)</f>
        <v>0</v>
      </c>
      <c r="AH44" s="85">
        <f>IF(L44="",0,('Príloha č. 1 k časti B.2 - Cena'!$BC$13)*L44)</f>
        <v>0</v>
      </c>
      <c r="AI44" s="85">
        <f>IF(M44="",0,('Príloha č. 1 k časti B.2 - Cena'!$BC$14)*M44)</f>
        <v>0</v>
      </c>
      <c r="AJ44" s="85">
        <f>IF(N44="",0,('Príloha č. 1 k časti B.2 - Cena'!$BC$15)*N44)</f>
        <v>0</v>
      </c>
      <c r="AK44" s="85">
        <f>IF(O44="",0,('Príloha č. 1 k časti B.2 - Cena'!$BC$16)*O44)</f>
        <v>0</v>
      </c>
      <c r="AL44" s="85">
        <f>IF(P44="",0,('Príloha č. 1 k časti B.2 - Cena'!$BC$17)*P44)</f>
        <v>0</v>
      </c>
      <c r="AM44" s="85">
        <f>IF(Q44="",0,('Príloha č. 1 k časti B.2 - Cena'!$BC$18)*Q44)</f>
        <v>0</v>
      </c>
      <c r="AN44" s="85">
        <f>IF(R44="",0,('Príloha č. 1 k časti B.2 - Cena'!$BC$19)*R44)</f>
        <v>0</v>
      </c>
      <c r="AO44" s="85">
        <f>IF(S44="",0,('Príloha č. 1 k časti B.2 - Cena'!$BC$20)*S44)</f>
        <v>0</v>
      </c>
      <c r="AP44" s="85">
        <f>IF(T44="",0,('Príloha č. 1 k časti B.2 - Cena'!$BC$21)*T44)</f>
        <v>0</v>
      </c>
      <c r="AQ44" s="85">
        <f>IF(U44="",0,('Príloha č. 1 k časti B.2 - Cena'!$BC$22)*U44)</f>
        <v>0</v>
      </c>
      <c r="AR44" s="85">
        <f>IF(V44="",0,('Príloha č. 1 k časti B.2 - Cena'!$BC$23)*V44)</f>
        <v>0</v>
      </c>
      <c r="AS44" s="85">
        <f>IF(W44="",0,('Príloha č. 1 k časti B.2 - Cena'!$BC$24)*W44)</f>
        <v>0</v>
      </c>
      <c r="AT44" s="85">
        <f>IF(X44="",0,('Príloha č. 1 k časti B.2 - Cena'!$BC$25)*X44)</f>
        <v>0</v>
      </c>
      <c r="AU44" s="85">
        <f>IF(Y44="",0,('Príloha č. 1 k časti B.2 - Cena'!$BC$26)*Y44)</f>
        <v>0</v>
      </c>
      <c r="AV44" s="86">
        <f t="shared" si="5"/>
        <v>0</v>
      </c>
      <c r="AW44" s="90">
        <v>1</v>
      </c>
      <c r="AX44" s="91">
        <v>1</v>
      </c>
      <c r="AY44" s="91">
        <v>1</v>
      </c>
      <c r="AZ44" s="91">
        <v>1</v>
      </c>
      <c r="BA44" s="94" t="s">
        <v>46</v>
      </c>
      <c r="BB44" s="88">
        <f t="shared" si="6"/>
        <v>4</v>
      </c>
      <c r="BC44" s="89">
        <f t="shared" si="7"/>
        <v>0</v>
      </c>
    </row>
    <row r="45" spans="1:55" ht="12.95" customHeight="1" thickBot="1" x14ac:dyDescent="0.3">
      <c r="A45" s="300"/>
      <c r="B45" s="79" t="s">
        <v>75</v>
      </c>
      <c r="C45" s="80" t="s">
        <v>68</v>
      </c>
      <c r="D45" s="90">
        <v>1</v>
      </c>
      <c r="E45" s="82">
        <v>1</v>
      </c>
      <c r="F45" s="91"/>
      <c r="G45" s="91">
        <v>2</v>
      </c>
      <c r="H45" s="91">
        <v>1</v>
      </c>
      <c r="I45" s="91"/>
      <c r="J45" s="91"/>
      <c r="K45" s="91">
        <v>1</v>
      </c>
      <c r="L45" s="91"/>
      <c r="M45" s="91"/>
      <c r="N45" s="91">
        <v>1</v>
      </c>
      <c r="O45" s="91"/>
      <c r="P45" s="91"/>
      <c r="Q45" s="91">
        <v>1</v>
      </c>
      <c r="R45" s="91"/>
      <c r="S45" s="91"/>
      <c r="T45" s="91"/>
      <c r="U45" s="91"/>
      <c r="V45" s="91"/>
      <c r="W45" s="91"/>
      <c r="X45" s="92"/>
      <c r="Y45" s="93"/>
      <c r="Z45" s="85">
        <f>IF(D45="",0,('Príloha č. 1 k časti B.2 - Cena'!$BC$5)*D45)</f>
        <v>0</v>
      </c>
      <c r="AA45" s="85">
        <f>IF(E45="",0,('Príloha č. 1 k časti B.2 - Cena'!$BC$6)*E45)</f>
        <v>0</v>
      </c>
      <c r="AB45" s="85">
        <f>IF(F45="",0,('Príloha č. 1 k časti B.2 - Cena'!$BC$7)*F45)</f>
        <v>0</v>
      </c>
      <c r="AC45" s="85">
        <f>IF(G45="",0,('Príloha č. 1 k časti B.2 - Cena'!$BC$8)*G45)</f>
        <v>0</v>
      </c>
      <c r="AD45" s="85">
        <f>IF(H45="",0,('Príloha č. 1 k časti B.2 - Cena'!$BC$9)*H45)</f>
        <v>0</v>
      </c>
      <c r="AE45" s="85">
        <f>IF(I45="",0,('Príloha č. 1 k časti B.2 - Cena'!$BC$10)*I45)</f>
        <v>0</v>
      </c>
      <c r="AF45" s="85">
        <f>IF(J45="",0,('Príloha č. 1 k časti B.2 - Cena'!$BC$11)*J45)</f>
        <v>0</v>
      </c>
      <c r="AG45" s="85">
        <f>IF(K45="",0,('Príloha č. 1 k časti B.2 - Cena'!$BC$12)*K45)</f>
        <v>0</v>
      </c>
      <c r="AH45" s="85">
        <f>IF(L45="",0,('Príloha č. 1 k časti B.2 - Cena'!$BC$13)*L45)</f>
        <v>0</v>
      </c>
      <c r="AI45" s="85">
        <f>IF(M45="",0,('Príloha č. 1 k časti B.2 - Cena'!$BC$14)*M45)</f>
        <v>0</v>
      </c>
      <c r="AJ45" s="85">
        <f>IF(N45="",0,('Príloha č. 1 k časti B.2 - Cena'!$BC$15)*N45)</f>
        <v>0</v>
      </c>
      <c r="AK45" s="85">
        <f>IF(O45="",0,('Príloha č. 1 k časti B.2 - Cena'!$BC$16)*O45)</f>
        <v>0</v>
      </c>
      <c r="AL45" s="85">
        <f>IF(P45="",0,('Príloha č. 1 k časti B.2 - Cena'!$BC$17)*P45)</f>
        <v>0</v>
      </c>
      <c r="AM45" s="85">
        <f>IF(Q45="",0,('Príloha č. 1 k časti B.2 - Cena'!$BC$18)*Q45)</f>
        <v>0</v>
      </c>
      <c r="AN45" s="85">
        <f>IF(R45="",0,('Príloha č. 1 k časti B.2 - Cena'!$BC$19)*R45)</f>
        <v>0</v>
      </c>
      <c r="AO45" s="85">
        <f>IF(S45="",0,('Príloha č. 1 k časti B.2 - Cena'!$BC$20)*S45)</f>
        <v>0</v>
      </c>
      <c r="AP45" s="85">
        <f>IF(T45="",0,('Príloha č. 1 k časti B.2 - Cena'!$BC$21)*T45)</f>
        <v>0</v>
      </c>
      <c r="AQ45" s="85">
        <f>IF(U45="",0,('Príloha č. 1 k časti B.2 - Cena'!$BC$22)*U45)</f>
        <v>0</v>
      </c>
      <c r="AR45" s="85">
        <f>IF(V45="",0,('Príloha č. 1 k časti B.2 - Cena'!$BC$23)*V45)</f>
        <v>0</v>
      </c>
      <c r="AS45" s="85">
        <f>IF(W45="",0,('Príloha č. 1 k časti B.2 - Cena'!$BC$24)*W45)</f>
        <v>0</v>
      </c>
      <c r="AT45" s="85">
        <f>IF(X45="",0,('Príloha č. 1 k časti B.2 - Cena'!$BC$25)*X45)</f>
        <v>0</v>
      </c>
      <c r="AU45" s="85">
        <f>IF(Y45="",0,('Príloha č. 1 k časti B.2 - Cena'!$BC$26)*Y45)</f>
        <v>0</v>
      </c>
      <c r="AV45" s="86">
        <f t="shared" si="5"/>
        <v>0</v>
      </c>
      <c r="AW45" s="90">
        <v>1</v>
      </c>
      <c r="AX45" s="91">
        <v>1</v>
      </c>
      <c r="AY45" s="91">
        <v>1</v>
      </c>
      <c r="AZ45" s="91">
        <v>1</v>
      </c>
      <c r="BA45" s="94" t="s">
        <v>46</v>
      </c>
      <c r="BB45" s="88">
        <f t="shared" si="6"/>
        <v>4</v>
      </c>
      <c r="BC45" s="89">
        <f t="shared" si="7"/>
        <v>0</v>
      </c>
    </row>
    <row r="46" spans="1:55" ht="12.95" customHeight="1" thickBot="1" x14ac:dyDescent="0.3">
      <c r="A46" s="300"/>
      <c r="B46" s="79" t="s">
        <v>76</v>
      </c>
      <c r="C46" s="80" t="s">
        <v>68</v>
      </c>
      <c r="D46" s="90">
        <v>1</v>
      </c>
      <c r="E46" s="82">
        <v>1</v>
      </c>
      <c r="F46" s="91"/>
      <c r="G46" s="91">
        <v>2</v>
      </c>
      <c r="H46" s="91">
        <v>1</v>
      </c>
      <c r="I46" s="91">
        <v>1</v>
      </c>
      <c r="J46" s="91"/>
      <c r="K46" s="91"/>
      <c r="L46" s="91"/>
      <c r="M46" s="91"/>
      <c r="N46" s="91"/>
      <c r="O46" s="91"/>
      <c r="P46" s="91"/>
      <c r="Q46" s="91">
        <v>1</v>
      </c>
      <c r="R46" s="91"/>
      <c r="S46" s="91"/>
      <c r="T46" s="91"/>
      <c r="U46" s="91"/>
      <c r="V46" s="91"/>
      <c r="W46" s="91"/>
      <c r="X46" s="92"/>
      <c r="Y46" s="93"/>
      <c r="Z46" s="85">
        <f>IF(D46="",0,('Príloha č. 1 k časti B.2 - Cena'!$BC$5)*D46)</f>
        <v>0</v>
      </c>
      <c r="AA46" s="85">
        <f>IF(E46="",0,('Príloha č. 1 k časti B.2 - Cena'!$BC$6)*E46)</f>
        <v>0</v>
      </c>
      <c r="AB46" s="85">
        <f>IF(F46="",0,('Príloha č. 1 k časti B.2 - Cena'!$BC$7)*F46)</f>
        <v>0</v>
      </c>
      <c r="AC46" s="85">
        <f>IF(G46="",0,('Príloha č. 1 k časti B.2 - Cena'!$BC$8)*G46)</f>
        <v>0</v>
      </c>
      <c r="AD46" s="85">
        <f>IF(H46="",0,('Príloha č. 1 k časti B.2 - Cena'!$BC$9)*H46)</f>
        <v>0</v>
      </c>
      <c r="AE46" s="85">
        <f>IF(I46="",0,('Príloha č. 1 k časti B.2 - Cena'!$BC$10)*I46)</f>
        <v>0</v>
      </c>
      <c r="AF46" s="85">
        <f>IF(J46="",0,('Príloha č. 1 k časti B.2 - Cena'!$BC$11)*J46)</f>
        <v>0</v>
      </c>
      <c r="AG46" s="85">
        <f>IF(K46="",0,('Príloha č. 1 k časti B.2 - Cena'!$BC$12)*K46)</f>
        <v>0</v>
      </c>
      <c r="AH46" s="85">
        <f>IF(L46="",0,('Príloha č. 1 k časti B.2 - Cena'!$BC$13)*L46)</f>
        <v>0</v>
      </c>
      <c r="AI46" s="85">
        <f>IF(M46="",0,('Príloha č. 1 k časti B.2 - Cena'!$BC$14)*M46)</f>
        <v>0</v>
      </c>
      <c r="AJ46" s="85">
        <f>IF(N46="",0,('Príloha č. 1 k časti B.2 - Cena'!$BC$15)*N46)</f>
        <v>0</v>
      </c>
      <c r="AK46" s="85">
        <f>IF(O46="",0,('Príloha č. 1 k časti B.2 - Cena'!$BC$16)*O46)</f>
        <v>0</v>
      </c>
      <c r="AL46" s="85">
        <f>IF(P46="",0,('Príloha č. 1 k časti B.2 - Cena'!$BC$17)*P46)</f>
        <v>0</v>
      </c>
      <c r="AM46" s="85">
        <f>IF(Q46="",0,('Príloha č. 1 k časti B.2 - Cena'!$BC$18)*Q46)</f>
        <v>0</v>
      </c>
      <c r="AN46" s="85">
        <f>IF(R46="",0,('Príloha č. 1 k časti B.2 - Cena'!$BC$19)*R46)</f>
        <v>0</v>
      </c>
      <c r="AO46" s="85">
        <f>IF(S46="",0,('Príloha č. 1 k časti B.2 - Cena'!$BC$20)*S46)</f>
        <v>0</v>
      </c>
      <c r="AP46" s="85">
        <f>IF(T46="",0,('Príloha č. 1 k časti B.2 - Cena'!$BC$21)*T46)</f>
        <v>0</v>
      </c>
      <c r="AQ46" s="85">
        <f>IF(U46="",0,('Príloha č. 1 k časti B.2 - Cena'!$BC$22)*U46)</f>
        <v>0</v>
      </c>
      <c r="AR46" s="85">
        <f>IF(V46="",0,('Príloha č. 1 k časti B.2 - Cena'!$BC$23)*V46)</f>
        <v>0</v>
      </c>
      <c r="AS46" s="85">
        <f>IF(W46="",0,('Príloha č. 1 k časti B.2 - Cena'!$BC$24)*W46)</f>
        <v>0</v>
      </c>
      <c r="AT46" s="85">
        <f>IF(X46="",0,('Príloha č. 1 k časti B.2 - Cena'!$BC$25)*X46)</f>
        <v>0</v>
      </c>
      <c r="AU46" s="85">
        <f>IF(Y46="",0,('Príloha č. 1 k časti B.2 - Cena'!$BC$26)*Y46)</f>
        <v>0</v>
      </c>
      <c r="AV46" s="86">
        <f t="shared" si="5"/>
        <v>0</v>
      </c>
      <c r="AW46" s="90">
        <v>1</v>
      </c>
      <c r="AX46" s="91">
        <v>1</v>
      </c>
      <c r="AY46" s="91">
        <v>1</v>
      </c>
      <c r="AZ46" s="91">
        <v>1</v>
      </c>
      <c r="BA46" s="94" t="s">
        <v>46</v>
      </c>
      <c r="BB46" s="88">
        <f t="shared" si="6"/>
        <v>4</v>
      </c>
      <c r="BC46" s="89">
        <f t="shared" si="7"/>
        <v>0</v>
      </c>
    </row>
    <row r="47" spans="1:55" ht="12.95" customHeight="1" thickBot="1" x14ac:dyDescent="0.3">
      <c r="A47" s="300"/>
      <c r="B47" s="79" t="s">
        <v>77</v>
      </c>
      <c r="C47" s="80" t="s">
        <v>67</v>
      </c>
      <c r="D47" s="90">
        <v>1</v>
      </c>
      <c r="E47" s="82">
        <v>1</v>
      </c>
      <c r="F47" s="91"/>
      <c r="G47" s="91">
        <v>2</v>
      </c>
      <c r="H47" s="91">
        <v>1</v>
      </c>
      <c r="I47" s="91">
        <v>1</v>
      </c>
      <c r="J47" s="91"/>
      <c r="K47" s="91">
        <v>1</v>
      </c>
      <c r="L47" s="91"/>
      <c r="M47" s="91"/>
      <c r="N47" s="91"/>
      <c r="O47" s="91"/>
      <c r="P47" s="91"/>
      <c r="Q47" s="91">
        <v>1</v>
      </c>
      <c r="R47" s="91">
        <v>1</v>
      </c>
      <c r="S47" s="91"/>
      <c r="T47" s="91"/>
      <c r="U47" s="91"/>
      <c r="V47" s="91"/>
      <c r="W47" s="91"/>
      <c r="X47" s="92"/>
      <c r="Y47" s="93"/>
      <c r="Z47" s="85">
        <f>IF(D47="",0,('Príloha č. 1 k časti B.2 - Cena'!$BC$5)*D47)</f>
        <v>0</v>
      </c>
      <c r="AA47" s="85">
        <f>IF(E47="",0,('Príloha č. 1 k časti B.2 - Cena'!$BC$6)*E47)</f>
        <v>0</v>
      </c>
      <c r="AB47" s="85">
        <f>IF(F47="",0,('Príloha č. 1 k časti B.2 - Cena'!$BC$7)*F47)</f>
        <v>0</v>
      </c>
      <c r="AC47" s="85">
        <f>IF(G47="",0,('Príloha č. 1 k časti B.2 - Cena'!$BC$8)*G47)</f>
        <v>0</v>
      </c>
      <c r="AD47" s="85">
        <f>IF(H47="",0,('Príloha č. 1 k časti B.2 - Cena'!$BC$9)*H47)</f>
        <v>0</v>
      </c>
      <c r="AE47" s="85">
        <f>IF(I47="",0,('Príloha č. 1 k časti B.2 - Cena'!$BC$10)*I47)</f>
        <v>0</v>
      </c>
      <c r="AF47" s="85">
        <f>IF(J47="",0,('Príloha č. 1 k časti B.2 - Cena'!$BC$11)*J47)</f>
        <v>0</v>
      </c>
      <c r="AG47" s="85">
        <f>IF(K47="",0,('Príloha č. 1 k časti B.2 - Cena'!$BC$12)*K47)</f>
        <v>0</v>
      </c>
      <c r="AH47" s="85">
        <f>IF(L47="",0,('Príloha č. 1 k časti B.2 - Cena'!$BC$13)*L47)</f>
        <v>0</v>
      </c>
      <c r="AI47" s="85">
        <f>IF(M47="",0,('Príloha č. 1 k časti B.2 - Cena'!$BC$14)*M47)</f>
        <v>0</v>
      </c>
      <c r="AJ47" s="85">
        <f>IF(N47="",0,('Príloha č. 1 k časti B.2 - Cena'!$BC$15)*N47)</f>
        <v>0</v>
      </c>
      <c r="AK47" s="85">
        <f>IF(O47="",0,('Príloha č. 1 k časti B.2 - Cena'!$BC$16)*O47)</f>
        <v>0</v>
      </c>
      <c r="AL47" s="85">
        <f>IF(P47="",0,('Príloha č. 1 k časti B.2 - Cena'!$BC$17)*P47)</f>
        <v>0</v>
      </c>
      <c r="AM47" s="85">
        <f>IF(Q47="",0,('Príloha č. 1 k časti B.2 - Cena'!$BC$18)*Q47)</f>
        <v>0</v>
      </c>
      <c r="AN47" s="85">
        <f>IF(R47="",0,('Príloha č. 1 k časti B.2 - Cena'!$BC$19)*R47)</f>
        <v>0</v>
      </c>
      <c r="AO47" s="85">
        <f>IF(S47="",0,('Príloha č. 1 k časti B.2 - Cena'!$BC$20)*S47)</f>
        <v>0</v>
      </c>
      <c r="AP47" s="85">
        <f>IF(T47="",0,('Príloha č. 1 k časti B.2 - Cena'!$BC$21)*T47)</f>
        <v>0</v>
      </c>
      <c r="AQ47" s="85">
        <f>IF(U47="",0,('Príloha č. 1 k časti B.2 - Cena'!$BC$22)*U47)</f>
        <v>0</v>
      </c>
      <c r="AR47" s="85">
        <f>IF(V47="",0,('Príloha č. 1 k časti B.2 - Cena'!$BC$23)*V47)</f>
        <v>0</v>
      </c>
      <c r="AS47" s="85">
        <f>IF(W47="",0,('Príloha č. 1 k časti B.2 - Cena'!$BC$24)*W47)</f>
        <v>0</v>
      </c>
      <c r="AT47" s="85">
        <f>IF(X47="",0,('Príloha č. 1 k časti B.2 - Cena'!$BC$25)*X47)</f>
        <v>0</v>
      </c>
      <c r="AU47" s="85">
        <f>IF(Y47="",0,('Príloha č. 1 k časti B.2 - Cena'!$BC$26)*Y47)</f>
        <v>0</v>
      </c>
      <c r="AV47" s="86">
        <f t="shared" si="5"/>
        <v>0</v>
      </c>
      <c r="AW47" s="90">
        <v>1</v>
      </c>
      <c r="AX47" s="91">
        <v>1</v>
      </c>
      <c r="AY47" s="91">
        <v>1</v>
      </c>
      <c r="AZ47" s="91">
        <v>1</v>
      </c>
      <c r="BA47" s="94" t="s">
        <v>46</v>
      </c>
      <c r="BB47" s="88">
        <f t="shared" si="6"/>
        <v>4</v>
      </c>
      <c r="BC47" s="89">
        <f t="shared" si="7"/>
        <v>0</v>
      </c>
    </row>
    <row r="48" spans="1:55" ht="12.95" customHeight="1" thickBot="1" x14ac:dyDescent="0.3">
      <c r="A48" s="300"/>
      <c r="B48" s="79" t="s">
        <v>78</v>
      </c>
      <c r="C48" s="95" t="s">
        <v>67</v>
      </c>
      <c r="D48" s="90">
        <v>1</v>
      </c>
      <c r="E48" s="82">
        <v>1</v>
      </c>
      <c r="F48" s="91"/>
      <c r="G48" s="91">
        <v>2</v>
      </c>
      <c r="H48" s="91">
        <v>1</v>
      </c>
      <c r="I48" s="91">
        <v>1</v>
      </c>
      <c r="J48" s="91"/>
      <c r="K48" s="91"/>
      <c r="L48" s="91"/>
      <c r="M48" s="91"/>
      <c r="N48" s="91"/>
      <c r="O48" s="91"/>
      <c r="P48" s="91"/>
      <c r="Q48" s="91">
        <v>1</v>
      </c>
      <c r="R48" s="91">
        <v>1</v>
      </c>
      <c r="S48" s="91"/>
      <c r="T48" s="91"/>
      <c r="U48" s="91"/>
      <c r="V48" s="91"/>
      <c r="W48" s="91"/>
      <c r="X48" s="92"/>
      <c r="Y48" s="93"/>
      <c r="Z48" s="85">
        <f>IF(D48="",0,('Príloha č. 1 k časti B.2 - Cena'!$BC$5)*D48)</f>
        <v>0</v>
      </c>
      <c r="AA48" s="85">
        <f>IF(E48="",0,('Príloha č. 1 k časti B.2 - Cena'!$BC$6)*E48)</f>
        <v>0</v>
      </c>
      <c r="AB48" s="85">
        <f>IF(F48="",0,('Príloha č. 1 k časti B.2 - Cena'!$BC$7)*F48)</f>
        <v>0</v>
      </c>
      <c r="AC48" s="85">
        <f>IF(G48="",0,('Príloha č. 1 k časti B.2 - Cena'!$BC$8)*G48)</f>
        <v>0</v>
      </c>
      <c r="AD48" s="85">
        <f>IF(H48="",0,('Príloha č. 1 k časti B.2 - Cena'!$BC$9)*H48)</f>
        <v>0</v>
      </c>
      <c r="AE48" s="85">
        <f>IF(I48="",0,('Príloha č. 1 k časti B.2 - Cena'!$BC$10)*I48)</f>
        <v>0</v>
      </c>
      <c r="AF48" s="85">
        <f>IF(J48="",0,('Príloha č. 1 k časti B.2 - Cena'!$BC$11)*J48)</f>
        <v>0</v>
      </c>
      <c r="AG48" s="85">
        <f>IF(K48="",0,('Príloha č. 1 k časti B.2 - Cena'!$BC$12)*K48)</f>
        <v>0</v>
      </c>
      <c r="AH48" s="85">
        <f>IF(L48="",0,('Príloha č. 1 k časti B.2 - Cena'!$BC$13)*L48)</f>
        <v>0</v>
      </c>
      <c r="AI48" s="85">
        <f>IF(M48="",0,('Príloha č. 1 k časti B.2 - Cena'!$BC$14)*M48)</f>
        <v>0</v>
      </c>
      <c r="AJ48" s="85">
        <f>IF(N48="",0,('Príloha č. 1 k časti B.2 - Cena'!$BC$15)*N48)</f>
        <v>0</v>
      </c>
      <c r="AK48" s="85">
        <f>IF(O48="",0,('Príloha č. 1 k časti B.2 - Cena'!$BC$16)*O48)</f>
        <v>0</v>
      </c>
      <c r="AL48" s="85">
        <f>IF(P48="",0,('Príloha č. 1 k časti B.2 - Cena'!$BC$17)*P48)</f>
        <v>0</v>
      </c>
      <c r="AM48" s="85">
        <f>IF(Q48="",0,('Príloha č. 1 k časti B.2 - Cena'!$BC$18)*Q48)</f>
        <v>0</v>
      </c>
      <c r="AN48" s="85">
        <f>IF(R48="",0,('Príloha č. 1 k časti B.2 - Cena'!$BC$19)*R48)</f>
        <v>0</v>
      </c>
      <c r="AO48" s="85">
        <f>IF(S48="",0,('Príloha č. 1 k časti B.2 - Cena'!$BC$20)*S48)</f>
        <v>0</v>
      </c>
      <c r="AP48" s="85">
        <f>IF(T48="",0,('Príloha č. 1 k časti B.2 - Cena'!$BC$21)*T48)</f>
        <v>0</v>
      </c>
      <c r="AQ48" s="85">
        <f>IF(U48="",0,('Príloha č. 1 k časti B.2 - Cena'!$BC$22)*U48)</f>
        <v>0</v>
      </c>
      <c r="AR48" s="85">
        <f>IF(V48="",0,('Príloha č. 1 k časti B.2 - Cena'!$BC$23)*V48)</f>
        <v>0</v>
      </c>
      <c r="AS48" s="85">
        <f>IF(W48="",0,('Príloha č. 1 k časti B.2 - Cena'!$BC$24)*W48)</f>
        <v>0</v>
      </c>
      <c r="AT48" s="85">
        <f>IF(X48="",0,('Príloha č. 1 k časti B.2 - Cena'!$BC$25)*X48)</f>
        <v>0</v>
      </c>
      <c r="AU48" s="85">
        <f>IF(Y48="",0,('Príloha č. 1 k časti B.2 - Cena'!$BC$26)*Y48)</f>
        <v>0</v>
      </c>
      <c r="AV48" s="86">
        <f t="shared" si="5"/>
        <v>0</v>
      </c>
      <c r="AW48" s="90">
        <v>1</v>
      </c>
      <c r="AX48" s="91">
        <v>1</v>
      </c>
      <c r="AY48" s="91">
        <v>1</v>
      </c>
      <c r="AZ48" s="91">
        <v>1</v>
      </c>
      <c r="BA48" s="94" t="s">
        <v>46</v>
      </c>
      <c r="BB48" s="88">
        <f t="shared" si="6"/>
        <v>4</v>
      </c>
      <c r="BC48" s="89">
        <f t="shared" si="7"/>
        <v>0</v>
      </c>
    </row>
    <row r="49" spans="1:55" ht="12.95" customHeight="1" thickBot="1" x14ac:dyDescent="0.3">
      <c r="A49" s="300"/>
      <c r="B49" s="79" t="s">
        <v>79</v>
      </c>
      <c r="C49" s="80" t="s">
        <v>67</v>
      </c>
      <c r="D49" s="90">
        <v>1</v>
      </c>
      <c r="E49" s="82">
        <v>1</v>
      </c>
      <c r="F49" s="91"/>
      <c r="G49" s="91">
        <v>2</v>
      </c>
      <c r="H49" s="91">
        <v>1</v>
      </c>
      <c r="I49" s="91"/>
      <c r="J49" s="91"/>
      <c r="K49" s="91"/>
      <c r="L49" s="91"/>
      <c r="M49" s="91"/>
      <c r="N49" s="91">
        <v>1</v>
      </c>
      <c r="O49" s="91"/>
      <c r="P49" s="91"/>
      <c r="Q49" s="91">
        <v>1</v>
      </c>
      <c r="R49" s="91"/>
      <c r="S49" s="91"/>
      <c r="T49" s="91"/>
      <c r="U49" s="91"/>
      <c r="V49" s="91"/>
      <c r="W49" s="91"/>
      <c r="X49" s="92"/>
      <c r="Y49" s="93"/>
      <c r="Z49" s="85">
        <f>IF(D49="",0,('Príloha č. 1 k časti B.2 - Cena'!$BC$5)*D49)</f>
        <v>0</v>
      </c>
      <c r="AA49" s="85">
        <f>IF(E49="",0,('Príloha č. 1 k časti B.2 - Cena'!$BC$6)*E49)</f>
        <v>0</v>
      </c>
      <c r="AB49" s="85">
        <f>IF(F49="",0,('Príloha č. 1 k časti B.2 - Cena'!$BC$7)*F49)</f>
        <v>0</v>
      </c>
      <c r="AC49" s="85">
        <f>IF(G49="",0,('Príloha č. 1 k časti B.2 - Cena'!$BC$8)*G49)</f>
        <v>0</v>
      </c>
      <c r="AD49" s="85">
        <f>IF(H49="",0,('Príloha č. 1 k časti B.2 - Cena'!$BC$9)*H49)</f>
        <v>0</v>
      </c>
      <c r="AE49" s="85">
        <f>IF(I49="",0,('Príloha č. 1 k časti B.2 - Cena'!$BC$10)*I49)</f>
        <v>0</v>
      </c>
      <c r="AF49" s="85">
        <f>IF(J49="",0,('Príloha č. 1 k časti B.2 - Cena'!$BC$11)*J49)</f>
        <v>0</v>
      </c>
      <c r="AG49" s="85">
        <f>IF(K49="",0,('Príloha č. 1 k časti B.2 - Cena'!$BC$12)*K49)</f>
        <v>0</v>
      </c>
      <c r="AH49" s="85">
        <f>IF(L49="",0,('Príloha č. 1 k časti B.2 - Cena'!$BC$13)*L49)</f>
        <v>0</v>
      </c>
      <c r="AI49" s="85">
        <f>IF(M49="",0,('Príloha č. 1 k časti B.2 - Cena'!$BC$14)*M49)</f>
        <v>0</v>
      </c>
      <c r="AJ49" s="85">
        <f>IF(N49="",0,('Príloha č. 1 k časti B.2 - Cena'!$BC$15)*N49)</f>
        <v>0</v>
      </c>
      <c r="AK49" s="85">
        <f>IF(O49="",0,('Príloha č. 1 k časti B.2 - Cena'!$BC$16)*O49)</f>
        <v>0</v>
      </c>
      <c r="AL49" s="85">
        <f>IF(P49="",0,('Príloha č. 1 k časti B.2 - Cena'!$BC$17)*P49)</f>
        <v>0</v>
      </c>
      <c r="AM49" s="85">
        <f>IF(Q49="",0,('Príloha č. 1 k časti B.2 - Cena'!$BC$18)*Q49)</f>
        <v>0</v>
      </c>
      <c r="AN49" s="85">
        <f>IF(R49="",0,('Príloha č. 1 k časti B.2 - Cena'!$BC$19)*R49)</f>
        <v>0</v>
      </c>
      <c r="AO49" s="85">
        <f>IF(S49="",0,('Príloha č. 1 k časti B.2 - Cena'!$BC$20)*S49)</f>
        <v>0</v>
      </c>
      <c r="AP49" s="85">
        <f>IF(T49="",0,('Príloha č. 1 k časti B.2 - Cena'!$BC$21)*T49)</f>
        <v>0</v>
      </c>
      <c r="AQ49" s="85">
        <f>IF(U49="",0,('Príloha č. 1 k časti B.2 - Cena'!$BC$22)*U49)</f>
        <v>0</v>
      </c>
      <c r="AR49" s="85">
        <f>IF(V49="",0,('Príloha č. 1 k časti B.2 - Cena'!$BC$23)*V49)</f>
        <v>0</v>
      </c>
      <c r="AS49" s="85">
        <f>IF(W49="",0,('Príloha č. 1 k časti B.2 - Cena'!$BC$24)*W49)</f>
        <v>0</v>
      </c>
      <c r="AT49" s="85">
        <f>IF(X49="",0,('Príloha č. 1 k časti B.2 - Cena'!$BC$25)*X49)</f>
        <v>0</v>
      </c>
      <c r="AU49" s="85">
        <f>IF(Y49="",0,('Príloha č. 1 k časti B.2 - Cena'!$BC$26)*Y49)</f>
        <v>0</v>
      </c>
      <c r="AV49" s="86">
        <f t="shared" si="5"/>
        <v>0</v>
      </c>
      <c r="AW49" s="90">
        <v>1</v>
      </c>
      <c r="AX49" s="91">
        <v>1</v>
      </c>
      <c r="AY49" s="91">
        <v>1</v>
      </c>
      <c r="AZ49" s="91">
        <v>1</v>
      </c>
      <c r="BA49" s="94" t="s">
        <v>46</v>
      </c>
      <c r="BB49" s="88">
        <f t="shared" si="6"/>
        <v>4</v>
      </c>
      <c r="BC49" s="89">
        <f t="shared" si="7"/>
        <v>0</v>
      </c>
    </row>
    <row r="50" spans="1:55" ht="12.95" customHeight="1" thickBot="1" x14ac:dyDescent="0.3">
      <c r="A50" s="300"/>
      <c r="B50" s="79" t="s">
        <v>80</v>
      </c>
      <c r="C50" s="80" t="s">
        <v>67</v>
      </c>
      <c r="D50" s="90">
        <v>1</v>
      </c>
      <c r="E50" s="82">
        <v>1</v>
      </c>
      <c r="F50" s="91"/>
      <c r="G50" s="91">
        <v>2</v>
      </c>
      <c r="H50" s="91">
        <v>1</v>
      </c>
      <c r="I50" s="91">
        <v>1</v>
      </c>
      <c r="J50" s="91"/>
      <c r="K50" s="91"/>
      <c r="L50" s="91"/>
      <c r="M50" s="91"/>
      <c r="N50" s="91"/>
      <c r="O50" s="91"/>
      <c r="P50" s="91"/>
      <c r="Q50" s="91">
        <v>1</v>
      </c>
      <c r="R50" s="91">
        <v>1</v>
      </c>
      <c r="S50" s="91"/>
      <c r="T50" s="91"/>
      <c r="U50" s="91"/>
      <c r="V50" s="91"/>
      <c r="W50" s="91"/>
      <c r="X50" s="92"/>
      <c r="Y50" s="93"/>
      <c r="Z50" s="85">
        <f>IF(D50="",0,('Príloha č. 1 k časti B.2 - Cena'!$BC$5)*D50)</f>
        <v>0</v>
      </c>
      <c r="AA50" s="85">
        <f>IF(E50="",0,('Príloha č. 1 k časti B.2 - Cena'!$BC$6)*E50)</f>
        <v>0</v>
      </c>
      <c r="AB50" s="85">
        <f>IF(F50="",0,('Príloha č. 1 k časti B.2 - Cena'!$BC$7)*F50)</f>
        <v>0</v>
      </c>
      <c r="AC50" s="85">
        <f>IF(G50="",0,('Príloha č. 1 k časti B.2 - Cena'!$BC$8)*G50)</f>
        <v>0</v>
      </c>
      <c r="AD50" s="85">
        <f>IF(H50="",0,('Príloha č. 1 k časti B.2 - Cena'!$BC$9)*H50)</f>
        <v>0</v>
      </c>
      <c r="AE50" s="85">
        <f>IF(I50="",0,('Príloha č. 1 k časti B.2 - Cena'!$BC$10)*I50)</f>
        <v>0</v>
      </c>
      <c r="AF50" s="85">
        <f>IF(J50="",0,('Príloha č. 1 k časti B.2 - Cena'!$BC$11)*J50)</f>
        <v>0</v>
      </c>
      <c r="AG50" s="85">
        <f>IF(K50="",0,('Príloha č. 1 k časti B.2 - Cena'!$BC$12)*K50)</f>
        <v>0</v>
      </c>
      <c r="AH50" s="85">
        <f>IF(L50="",0,('Príloha č. 1 k časti B.2 - Cena'!$BC$13)*L50)</f>
        <v>0</v>
      </c>
      <c r="AI50" s="85">
        <f>IF(M50="",0,('Príloha č. 1 k časti B.2 - Cena'!$BC$14)*M50)</f>
        <v>0</v>
      </c>
      <c r="AJ50" s="85">
        <f>IF(N50="",0,('Príloha č. 1 k časti B.2 - Cena'!$BC$15)*N50)</f>
        <v>0</v>
      </c>
      <c r="AK50" s="85">
        <f>IF(O50="",0,('Príloha č. 1 k časti B.2 - Cena'!$BC$16)*O50)</f>
        <v>0</v>
      </c>
      <c r="AL50" s="85">
        <f>IF(P50="",0,('Príloha č. 1 k časti B.2 - Cena'!$BC$17)*P50)</f>
        <v>0</v>
      </c>
      <c r="AM50" s="85">
        <f>IF(Q50="",0,('Príloha č. 1 k časti B.2 - Cena'!$BC$18)*Q50)</f>
        <v>0</v>
      </c>
      <c r="AN50" s="85">
        <f>IF(R50="",0,('Príloha č. 1 k časti B.2 - Cena'!$BC$19)*R50)</f>
        <v>0</v>
      </c>
      <c r="AO50" s="85">
        <f>IF(S50="",0,('Príloha č. 1 k časti B.2 - Cena'!$BC$20)*S50)</f>
        <v>0</v>
      </c>
      <c r="AP50" s="85">
        <f>IF(T50="",0,('Príloha č. 1 k časti B.2 - Cena'!$BC$21)*T50)</f>
        <v>0</v>
      </c>
      <c r="AQ50" s="85">
        <f>IF(U50="",0,('Príloha č. 1 k časti B.2 - Cena'!$BC$22)*U50)</f>
        <v>0</v>
      </c>
      <c r="AR50" s="85">
        <f>IF(V50="",0,('Príloha č. 1 k časti B.2 - Cena'!$BC$23)*V50)</f>
        <v>0</v>
      </c>
      <c r="AS50" s="85">
        <f>IF(W50="",0,('Príloha č. 1 k časti B.2 - Cena'!$BC$24)*W50)</f>
        <v>0</v>
      </c>
      <c r="AT50" s="85">
        <f>IF(X50="",0,('Príloha č. 1 k časti B.2 - Cena'!$BC$25)*X50)</f>
        <v>0</v>
      </c>
      <c r="AU50" s="85">
        <f>IF(Y50="",0,('Príloha č. 1 k časti B.2 - Cena'!$BC$26)*Y50)</f>
        <v>0</v>
      </c>
      <c r="AV50" s="86">
        <f t="shared" si="5"/>
        <v>0</v>
      </c>
      <c r="AW50" s="90">
        <v>1</v>
      </c>
      <c r="AX50" s="91">
        <v>1</v>
      </c>
      <c r="AY50" s="91">
        <v>1</v>
      </c>
      <c r="AZ50" s="91">
        <v>1</v>
      </c>
      <c r="BA50" s="94" t="s">
        <v>46</v>
      </c>
      <c r="BB50" s="88">
        <f t="shared" si="6"/>
        <v>4</v>
      </c>
      <c r="BC50" s="89">
        <f t="shared" si="7"/>
        <v>0</v>
      </c>
    </row>
    <row r="51" spans="1:55" ht="12.95" customHeight="1" thickBot="1" x14ac:dyDescent="0.3">
      <c r="A51" s="300"/>
      <c r="B51" s="79" t="s">
        <v>81</v>
      </c>
      <c r="C51" s="80" t="s">
        <v>67</v>
      </c>
      <c r="D51" s="90">
        <v>1</v>
      </c>
      <c r="E51" s="82">
        <v>1</v>
      </c>
      <c r="F51" s="91"/>
      <c r="G51" s="91">
        <v>2</v>
      </c>
      <c r="H51" s="91">
        <v>1</v>
      </c>
      <c r="I51" s="91">
        <v>1</v>
      </c>
      <c r="J51" s="91"/>
      <c r="K51" s="91"/>
      <c r="L51" s="91"/>
      <c r="M51" s="91"/>
      <c r="N51" s="91"/>
      <c r="O51" s="91"/>
      <c r="P51" s="91"/>
      <c r="Q51" s="91">
        <v>1</v>
      </c>
      <c r="R51" s="91"/>
      <c r="S51" s="91"/>
      <c r="T51" s="91"/>
      <c r="U51" s="91"/>
      <c r="V51" s="91"/>
      <c r="W51" s="91"/>
      <c r="X51" s="92"/>
      <c r="Y51" s="93"/>
      <c r="Z51" s="85">
        <f>IF(D51="",0,('Príloha č. 1 k časti B.2 - Cena'!$BC$5)*D51)</f>
        <v>0</v>
      </c>
      <c r="AA51" s="85">
        <f>IF(E51="",0,('Príloha č. 1 k časti B.2 - Cena'!$BC$6)*E51)</f>
        <v>0</v>
      </c>
      <c r="AB51" s="85">
        <f>IF(F51="",0,('Príloha č. 1 k časti B.2 - Cena'!$BC$7)*F51)</f>
        <v>0</v>
      </c>
      <c r="AC51" s="85">
        <f>IF(G51="",0,('Príloha č. 1 k časti B.2 - Cena'!$BC$8)*G51)</f>
        <v>0</v>
      </c>
      <c r="AD51" s="85">
        <f>IF(H51="",0,('Príloha č. 1 k časti B.2 - Cena'!$BC$9)*H51)</f>
        <v>0</v>
      </c>
      <c r="AE51" s="85">
        <f>IF(I51="",0,('Príloha č. 1 k časti B.2 - Cena'!$BC$10)*I51)</f>
        <v>0</v>
      </c>
      <c r="AF51" s="85">
        <f>IF(J51="",0,('Príloha č. 1 k časti B.2 - Cena'!$BC$11)*J51)</f>
        <v>0</v>
      </c>
      <c r="AG51" s="85">
        <f>IF(K51="",0,('Príloha č. 1 k časti B.2 - Cena'!$BC$12)*K51)</f>
        <v>0</v>
      </c>
      <c r="AH51" s="85">
        <f>IF(L51="",0,('Príloha č. 1 k časti B.2 - Cena'!$BC$13)*L51)</f>
        <v>0</v>
      </c>
      <c r="AI51" s="85">
        <f>IF(M51="",0,('Príloha č. 1 k časti B.2 - Cena'!$BC$14)*M51)</f>
        <v>0</v>
      </c>
      <c r="AJ51" s="85">
        <f>IF(N51="",0,('Príloha č. 1 k časti B.2 - Cena'!$BC$15)*N51)</f>
        <v>0</v>
      </c>
      <c r="AK51" s="85">
        <f>IF(O51="",0,('Príloha č. 1 k časti B.2 - Cena'!$BC$16)*O51)</f>
        <v>0</v>
      </c>
      <c r="AL51" s="85">
        <f>IF(P51="",0,('Príloha č. 1 k časti B.2 - Cena'!$BC$17)*P51)</f>
        <v>0</v>
      </c>
      <c r="AM51" s="85">
        <f>IF(Q51="",0,('Príloha č. 1 k časti B.2 - Cena'!$BC$18)*Q51)</f>
        <v>0</v>
      </c>
      <c r="AN51" s="85">
        <f>IF(R51="",0,('Príloha č. 1 k časti B.2 - Cena'!$BC$19)*R51)</f>
        <v>0</v>
      </c>
      <c r="AO51" s="85">
        <f>IF(S51="",0,('Príloha č. 1 k časti B.2 - Cena'!$BC$20)*S51)</f>
        <v>0</v>
      </c>
      <c r="AP51" s="85">
        <f>IF(T51="",0,('Príloha č. 1 k časti B.2 - Cena'!$BC$21)*T51)</f>
        <v>0</v>
      </c>
      <c r="AQ51" s="85">
        <f>IF(U51="",0,('Príloha č. 1 k časti B.2 - Cena'!$BC$22)*U51)</f>
        <v>0</v>
      </c>
      <c r="AR51" s="85">
        <f>IF(V51="",0,('Príloha č. 1 k časti B.2 - Cena'!$BC$23)*V51)</f>
        <v>0</v>
      </c>
      <c r="AS51" s="85">
        <f>IF(W51="",0,('Príloha č. 1 k časti B.2 - Cena'!$BC$24)*W51)</f>
        <v>0</v>
      </c>
      <c r="AT51" s="85">
        <f>IF(X51="",0,('Príloha č. 1 k časti B.2 - Cena'!$BC$25)*X51)</f>
        <v>0</v>
      </c>
      <c r="AU51" s="85">
        <f>IF(Y51="",0,('Príloha č. 1 k časti B.2 - Cena'!$BC$26)*Y51)</f>
        <v>0</v>
      </c>
      <c r="AV51" s="86">
        <f t="shared" si="5"/>
        <v>0</v>
      </c>
      <c r="AW51" s="90">
        <v>1</v>
      </c>
      <c r="AX51" s="91">
        <v>1</v>
      </c>
      <c r="AY51" s="91">
        <v>1</v>
      </c>
      <c r="AZ51" s="91">
        <v>1</v>
      </c>
      <c r="BA51" s="94" t="s">
        <v>46</v>
      </c>
      <c r="BB51" s="88">
        <f t="shared" si="6"/>
        <v>4</v>
      </c>
      <c r="BC51" s="89">
        <f t="shared" si="7"/>
        <v>0</v>
      </c>
    </row>
    <row r="52" spans="1:55" ht="12.95" customHeight="1" thickBot="1" x14ac:dyDescent="0.3">
      <c r="A52" s="300"/>
      <c r="B52" s="79" t="s">
        <v>82</v>
      </c>
      <c r="C52" s="80" t="s">
        <v>67</v>
      </c>
      <c r="D52" s="90">
        <v>1</v>
      </c>
      <c r="E52" s="82">
        <v>1</v>
      </c>
      <c r="F52" s="91"/>
      <c r="G52" s="91">
        <v>2</v>
      </c>
      <c r="H52" s="91">
        <v>1</v>
      </c>
      <c r="I52" s="91">
        <v>1</v>
      </c>
      <c r="J52" s="91"/>
      <c r="K52" s="91"/>
      <c r="L52" s="91"/>
      <c r="M52" s="91"/>
      <c r="N52" s="91"/>
      <c r="O52" s="91"/>
      <c r="P52" s="91"/>
      <c r="Q52" s="91">
        <v>1</v>
      </c>
      <c r="R52" s="91">
        <v>1</v>
      </c>
      <c r="S52" s="91"/>
      <c r="T52" s="91"/>
      <c r="U52" s="91">
        <v>2</v>
      </c>
      <c r="V52" s="91"/>
      <c r="W52" s="91"/>
      <c r="X52" s="92"/>
      <c r="Y52" s="93"/>
      <c r="Z52" s="85">
        <f>IF(D52="",0,('Príloha č. 1 k časti B.2 - Cena'!$BC$5)*D52)</f>
        <v>0</v>
      </c>
      <c r="AA52" s="85">
        <f>IF(E52="",0,('Príloha č. 1 k časti B.2 - Cena'!$BC$6)*E52)</f>
        <v>0</v>
      </c>
      <c r="AB52" s="85">
        <f>IF(F52="",0,('Príloha č. 1 k časti B.2 - Cena'!$BC$7)*F52)</f>
        <v>0</v>
      </c>
      <c r="AC52" s="85">
        <f>IF(G52="",0,('Príloha č. 1 k časti B.2 - Cena'!$BC$8)*G52)</f>
        <v>0</v>
      </c>
      <c r="AD52" s="85">
        <f>IF(H52="",0,('Príloha č. 1 k časti B.2 - Cena'!$BC$9)*H52)</f>
        <v>0</v>
      </c>
      <c r="AE52" s="85">
        <f>IF(I52="",0,('Príloha č. 1 k časti B.2 - Cena'!$BC$10)*I52)</f>
        <v>0</v>
      </c>
      <c r="AF52" s="85">
        <f>IF(J52="",0,('Príloha č. 1 k časti B.2 - Cena'!$BC$11)*J52)</f>
        <v>0</v>
      </c>
      <c r="AG52" s="85">
        <f>IF(K52="",0,('Príloha č. 1 k časti B.2 - Cena'!$BC$12)*K52)</f>
        <v>0</v>
      </c>
      <c r="AH52" s="85">
        <f>IF(L52="",0,('Príloha č. 1 k časti B.2 - Cena'!$BC$13)*L52)</f>
        <v>0</v>
      </c>
      <c r="AI52" s="85">
        <f>IF(M52="",0,('Príloha č. 1 k časti B.2 - Cena'!$BC$14)*M52)</f>
        <v>0</v>
      </c>
      <c r="AJ52" s="85">
        <f>IF(N52="",0,('Príloha č. 1 k časti B.2 - Cena'!$BC$15)*N52)</f>
        <v>0</v>
      </c>
      <c r="AK52" s="85">
        <f>IF(O52="",0,('Príloha č. 1 k časti B.2 - Cena'!$BC$16)*O52)</f>
        <v>0</v>
      </c>
      <c r="AL52" s="85">
        <f>IF(P52="",0,('Príloha č. 1 k časti B.2 - Cena'!$BC$17)*P52)</f>
        <v>0</v>
      </c>
      <c r="AM52" s="85">
        <f>IF(Q52="",0,('Príloha č. 1 k časti B.2 - Cena'!$BC$18)*Q52)</f>
        <v>0</v>
      </c>
      <c r="AN52" s="85">
        <f>IF(R52="",0,('Príloha č. 1 k časti B.2 - Cena'!$BC$19)*R52)</f>
        <v>0</v>
      </c>
      <c r="AO52" s="85">
        <f>IF(S52="",0,('Príloha č. 1 k časti B.2 - Cena'!$BC$20)*S52)</f>
        <v>0</v>
      </c>
      <c r="AP52" s="85">
        <f>IF(T52="",0,('Príloha č. 1 k časti B.2 - Cena'!$BC$21)*T52)</f>
        <v>0</v>
      </c>
      <c r="AQ52" s="85">
        <f>IF(U52="",0,('Príloha č. 1 k časti B.2 - Cena'!$BC$22)*U52)</f>
        <v>0</v>
      </c>
      <c r="AR52" s="85">
        <f>IF(V52="",0,('Príloha č. 1 k časti B.2 - Cena'!$BC$23)*V52)</f>
        <v>0</v>
      </c>
      <c r="AS52" s="85">
        <f>IF(W52="",0,('Príloha č. 1 k časti B.2 - Cena'!$BC$24)*W52)</f>
        <v>0</v>
      </c>
      <c r="AT52" s="85">
        <f>IF(X52="",0,('Príloha č. 1 k časti B.2 - Cena'!$BC$25)*X52)</f>
        <v>0</v>
      </c>
      <c r="AU52" s="85">
        <f>IF(Y52="",0,('Príloha č. 1 k časti B.2 - Cena'!$BC$26)*Y52)</f>
        <v>0</v>
      </c>
      <c r="AV52" s="86">
        <f t="shared" si="5"/>
        <v>0</v>
      </c>
      <c r="AW52" s="90">
        <v>1</v>
      </c>
      <c r="AX52" s="91">
        <v>1</v>
      </c>
      <c r="AY52" s="91">
        <v>1</v>
      </c>
      <c r="AZ52" s="91">
        <v>1</v>
      </c>
      <c r="BA52" s="94" t="s">
        <v>46</v>
      </c>
      <c r="BB52" s="88">
        <f t="shared" si="6"/>
        <v>4</v>
      </c>
      <c r="BC52" s="89">
        <f t="shared" si="7"/>
        <v>0</v>
      </c>
    </row>
    <row r="53" spans="1:55" ht="12.95" customHeight="1" thickBot="1" x14ac:dyDescent="0.3">
      <c r="A53" s="300"/>
      <c r="B53" s="79" t="s">
        <v>83</v>
      </c>
      <c r="C53" s="80" t="s">
        <v>67</v>
      </c>
      <c r="D53" s="90">
        <v>1</v>
      </c>
      <c r="E53" s="82">
        <v>1</v>
      </c>
      <c r="F53" s="91"/>
      <c r="G53" s="91">
        <v>2</v>
      </c>
      <c r="H53" s="91">
        <v>1</v>
      </c>
      <c r="I53" s="91">
        <v>1</v>
      </c>
      <c r="J53" s="91">
        <v>1</v>
      </c>
      <c r="K53" s="91"/>
      <c r="L53" s="91"/>
      <c r="M53" s="91"/>
      <c r="N53" s="91"/>
      <c r="O53" s="91"/>
      <c r="P53" s="91"/>
      <c r="Q53" s="91">
        <v>1</v>
      </c>
      <c r="R53" s="91"/>
      <c r="S53" s="91"/>
      <c r="T53" s="91"/>
      <c r="U53" s="91"/>
      <c r="V53" s="91"/>
      <c r="W53" s="91"/>
      <c r="X53" s="92"/>
      <c r="Y53" s="93"/>
      <c r="Z53" s="85">
        <f>IF(D53="",0,('Príloha č. 1 k časti B.2 - Cena'!$BC$5)*D53)</f>
        <v>0</v>
      </c>
      <c r="AA53" s="85">
        <f>IF(E53="",0,('Príloha č. 1 k časti B.2 - Cena'!$BC$6)*E53)</f>
        <v>0</v>
      </c>
      <c r="AB53" s="85">
        <f>IF(F53="",0,('Príloha č. 1 k časti B.2 - Cena'!$BC$7)*F53)</f>
        <v>0</v>
      </c>
      <c r="AC53" s="85">
        <f>IF(G53="",0,('Príloha č. 1 k časti B.2 - Cena'!$BC$8)*G53)</f>
        <v>0</v>
      </c>
      <c r="AD53" s="85">
        <f>IF(H53="",0,('Príloha č. 1 k časti B.2 - Cena'!$BC$9)*H53)</f>
        <v>0</v>
      </c>
      <c r="AE53" s="85">
        <f>IF(I53="",0,('Príloha č. 1 k časti B.2 - Cena'!$BC$10)*I53)</f>
        <v>0</v>
      </c>
      <c r="AF53" s="85">
        <f>IF(J53="",0,('Príloha č. 1 k časti B.2 - Cena'!$BC$11)*J53)</f>
        <v>0</v>
      </c>
      <c r="AG53" s="85">
        <f>IF(K53="",0,('Príloha č. 1 k časti B.2 - Cena'!$BC$12)*K53)</f>
        <v>0</v>
      </c>
      <c r="AH53" s="85">
        <f>IF(L53="",0,('Príloha č. 1 k časti B.2 - Cena'!$BC$13)*L53)</f>
        <v>0</v>
      </c>
      <c r="AI53" s="85">
        <f>IF(M53="",0,('Príloha č. 1 k časti B.2 - Cena'!$BC$14)*M53)</f>
        <v>0</v>
      </c>
      <c r="AJ53" s="85">
        <f>IF(N53="",0,('Príloha č. 1 k časti B.2 - Cena'!$BC$15)*N53)</f>
        <v>0</v>
      </c>
      <c r="AK53" s="85">
        <f>IF(O53="",0,('Príloha č. 1 k časti B.2 - Cena'!$BC$16)*O53)</f>
        <v>0</v>
      </c>
      <c r="AL53" s="85">
        <f>IF(P53="",0,('Príloha č. 1 k časti B.2 - Cena'!$BC$17)*P53)</f>
        <v>0</v>
      </c>
      <c r="AM53" s="85">
        <f>IF(Q53="",0,('Príloha č. 1 k časti B.2 - Cena'!$BC$18)*Q53)</f>
        <v>0</v>
      </c>
      <c r="AN53" s="85">
        <f>IF(R53="",0,('Príloha č. 1 k časti B.2 - Cena'!$BC$19)*R53)</f>
        <v>0</v>
      </c>
      <c r="AO53" s="85">
        <f>IF(S53="",0,('Príloha č. 1 k časti B.2 - Cena'!$BC$20)*S53)</f>
        <v>0</v>
      </c>
      <c r="AP53" s="85">
        <f>IF(T53="",0,('Príloha č. 1 k časti B.2 - Cena'!$BC$21)*T53)</f>
        <v>0</v>
      </c>
      <c r="AQ53" s="85">
        <f>IF(U53="",0,('Príloha č. 1 k časti B.2 - Cena'!$BC$22)*U53)</f>
        <v>0</v>
      </c>
      <c r="AR53" s="85">
        <f>IF(V53="",0,('Príloha č. 1 k časti B.2 - Cena'!$BC$23)*V53)</f>
        <v>0</v>
      </c>
      <c r="AS53" s="85">
        <f>IF(W53="",0,('Príloha č. 1 k časti B.2 - Cena'!$BC$24)*W53)</f>
        <v>0</v>
      </c>
      <c r="AT53" s="85">
        <f>IF(X53="",0,('Príloha č. 1 k časti B.2 - Cena'!$BC$25)*X53)</f>
        <v>0</v>
      </c>
      <c r="AU53" s="85">
        <f>IF(Y53="",0,('Príloha č. 1 k časti B.2 - Cena'!$BC$26)*Y53)</f>
        <v>0</v>
      </c>
      <c r="AV53" s="86">
        <f t="shared" si="5"/>
        <v>0</v>
      </c>
      <c r="AW53" s="90">
        <v>1</v>
      </c>
      <c r="AX53" s="91">
        <v>1</v>
      </c>
      <c r="AY53" s="91">
        <v>1</v>
      </c>
      <c r="AZ53" s="91">
        <v>1</v>
      </c>
      <c r="BA53" s="94" t="s">
        <v>46</v>
      </c>
      <c r="BB53" s="88">
        <f t="shared" si="6"/>
        <v>4</v>
      </c>
      <c r="BC53" s="89">
        <f t="shared" si="7"/>
        <v>0</v>
      </c>
    </row>
    <row r="54" spans="1:55" ht="12.95" customHeight="1" thickBot="1" x14ac:dyDescent="0.3">
      <c r="A54" s="300"/>
      <c r="B54" s="79" t="s">
        <v>84</v>
      </c>
      <c r="C54" s="80" t="s">
        <v>67</v>
      </c>
      <c r="D54" s="90">
        <v>1</v>
      </c>
      <c r="E54" s="82">
        <v>1</v>
      </c>
      <c r="F54" s="91"/>
      <c r="G54" s="91">
        <v>2</v>
      </c>
      <c r="H54" s="91">
        <v>1</v>
      </c>
      <c r="I54" s="91">
        <v>1</v>
      </c>
      <c r="J54" s="91"/>
      <c r="K54" s="91">
        <v>1</v>
      </c>
      <c r="L54" s="91"/>
      <c r="M54" s="91"/>
      <c r="N54" s="91"/>
      <c r="O54" s="91"/>
      <c r="P54" s="91"/>
      <c r="Q54" s="91"/>
      <c r="R54" s="91">
        <v>1</v>
      </c>
      <c r="S54" s="91"/>
      <c r="T54" s="91"/>
      <c r="U54" s="91"/>
      <c r="V54" s="91"/>
      <c r="W54" s="91"/>
      <c r="X54" s="92"/>
      <c r="Y54" s="93"/>
      <c r="Z54" s="85">
        <f>IF(D54="",0,('Príloha č. 1 k časti B.2 - Cena'!$BC$5)*D54)</f>
        <v>0</v>
      </c>
      <c r="AA54" s="85">
        <f>IF(E54="",0,('Príloha č. 1 k časti B.2 - Cena'!$BC$6)*E54)</f>
        <v>0</v>
      </c>
      <c r="AB54" s="85">
        <f>IF(F54="",0,('Príloha č. 1 k časti B.2 - Cena'!$BC$7)*F54)</f>
        <v>0</v>
      </c>
      <c r="AC54" s="85">
        <f>IF(G54="",0,('Príloha č. 1 k časti B.2 - Cena'!$BC$8)*G54)</f>
        <v>0</v>
      </c>
      <c r="AD54" s="85">
        <f>IF(H54="",0,('Príloha č. 1 k časti B.2 - Cena'!$BC$9)*H54)</f>
        <v>0</v>
      </c>
      <c r="AE54" s="85">
        <f>IF(I54="",0,('Príloha č. 1 k časti B.2 - Cena'!$BC$10)*I54)</f>
        <v>0</v>
      </c>
      <c r="AF54" s="85">
        <f>IF(J54="",0,('Príloha č. 1 k časti B.2 - Cena'!$BC$11)*J54)</f>
        <v>0</v>
      </c>
      <c r="AG54" s="85">
        <f>IF(K54="",0,('Príloha č. 1 k časti B.2 - Cena'!$BC$12)*K54)</f>
        <v>0</v>
      </c>
      <c r="AH54" s="85">
        <f>IF(L54="",0,('Príloha č. 1 k časti B.2 - Cena'!$BC$13)*L54)</f>
        <v>0</v>
      </c>
      <c r="AI54" s="85">
        <f>IF(M54="",0,('Príloha č. 1 k časti B.2 - Cena'!$BC$14)*M54)</f>
        <v>0</v>
      </c>
      <c r="AJ54" s="85">
        <f>IF(N54="",0,('Príloha č. 1 k časti B.2 - Cena'!$BC$15)*N54)</f>
        <v>0</v>
      </c>
      <c r="AK54" s="85">
        <f>IF(O54="",0,('Príloha č. 1 k časti B.2 - Cena'!$BC$16)*O54)</f>
        <v>0</v>
      </c>
      <c r="AL54" s="85">
        <f>IF(P54="",0,('Príloha č. 1 k časti B.2 - Cena'!$BC$17)*P54)</f>
        <v>0</v>
      </c>
      <c r="AM54" s="85">
        <f>IF(Q54="",0,('Príloha č. 1 k časti B.2 - Cena'!$BC$18)*Q54)</f>
        <v>0</v>
      </c>
      <c r="AN54" s="85">
        <f>IF(R54="",0,('Príloha č. 1 k časti B.2 - Cena'!$BC$19)*R54)</f>
        <v>0</v>
      </c>
      <c r="AO54" s="85">
        <f>IF(S54="",0,('Príloha č. 1 k časti B.2 - Cena'!$BC$20)*S54)</f>
        <v>0</v>
      </c>
      <c r="AP54" s="85">
        <f>IF(T54="",0,('Príloha č. 1 k časti B.2 - Cena'!$BC$21)*T54)</f>
        <v>0</v>
      </c>
      <c r="AQ54" s="85">
        <f>IF(U54="",0,('Príloha č. 1 k časti B.2 - Cena'!$BC$22)*U54)</f>
        <v>0</v>
      </c>
      <c r="AR54" s="85">
        <f>IF(V54="",0,('Príloha č. 1 k časti B.2 - Cena'!$BC$23)*V54)</f>
        <v>0</v>
      </c>
      <c r="AS54" s="85">
        <f>IF(W54="",0,('Príloha č. 1 k časti B.2 - Cena'!$BC$24)*W54)</f>
        <v>0</v>
      </c>
      <c r="AT54" s="85">
        <f>IF(X54="",0,('Príloha č. 1 k časti B.2 - Cena'!$BC$25)*X54)</f>
        <v>0</v>
      </c>
      <c r="AU54" s="85">
        <f>IF(Y54="",0,('Príloha č. 1 k časti B.2 - Cena'!$BC$26)*Y54)</f>
        <v>0</v>
      </c>
      <c r="AV54" s="86">
        <f t="shared" si="5"/>
        <v>0</v>
      </c>
      <c r="AW54" s="90">
        <v>1</v>
      </c>
      <c r="AX54" s="91">
        <v>1</v>
      </c>
      <c r="AY54" s="91">
        <v>1</v>
      </c>
      <c r="AZ54" s="91">
        <v>1</v>
      </c>
      <c r="BA54" s="94" t="s">
        <v>46</v>
      </c>
      <c r="BB54" s="88">
        <f t="shared" si="6"/>
        <v>4</v>
      </c>
      <c r="BC54" s="89">
        <f t="shared" si="7"/>
        <v>0</v>
      </c>
    </row>
    <row r="55" spans="1:55" ht="12.95" customHeight="1" thickBot="1" x14ac:dyDescent="0.3">
      <c r="A55" s="300"/>
      <c r="B55" s="79" t="s">
        <v>85</v>
      </c>
      <c r="C55" s="80" t="s">
        <v>67</v>
      </c>
      <c r="D55" s="90">
        <v>1</v>
      </c>
      <c r="E55" s="82">
        <v>1</v>
      </c>
      <c r="F55" s="91"/>
      <c r="G55" s="91">
        <v>2</v>
      </c>
      <c r="H55" s="91">
        <v>1</v>
      </c>
      <c r="I55" s="91">
        <v>1</v>
      </c>
      <c r="J55" s="91"/>
      <c r="K55" s="91"/>
      <c r="L55" s="91"/>
      <c r="M55" s="91"/>
      <c r="N55" s="91"/>
      <c r="O55" s="91"/>
      <c r="P55" s="91"/>
      <c r="Q55" s="91">
        <v>1</v>
      </c>
      <c r="R55" s="91">
        <v>1</v>
      </c>
      <c r="S55" s="91"/>
      <c r="T55" s="91"/>
      <c r="U55" s="91"/>
      <c r="V55" s="91"/>
      <c r="W55" s="91"/>
      <c r="X55" s="92"/>
      <c r="Y55" s="93"/>
      <c r="Z55" s="85">
        <f>IF(D55="",0,('Príloha č. 1 k časti B.2 - Cena'!$BC$5)*D55)</f>
        <v>0</v>
      </c>
      <c r="AA55" s="85">
        <f>IF(E55="",0,('Príloha č. 1 k časti B.2 - Cena'!$BC$6)*E55)</f>
        <v>0</v>
      </c>
      <c r="AB55" s="85">
        <f>IF(F55="",0,('Príloha č. 1 k časti B.2 - Cena'!$BC$7)*F55)</f>
        <v>0</v>
      </c>
      <c r="AC55" s="85">
        <f>IF(G55="",0,('Príloha č. 1 k časti B.2 - Cena'!$BC$8)*G55)</f>
        <v>0</v>
      </c>
      <c r="AD55" s="85">
        <f>IF(H55="",0,('Príloha č. 1 k časti B.2 - Cena'!$BC$9)*H55)</f>
        <v>0</v>
      </c>
      <c r="AE55" s="85">
        <f>IF(I55="",0,('Príloha č. 1 k časti B.2 - Cena'!$BC$10)*I55)</f>
        <v>0</v>
      </c>
      <c r="AF55" s="85">
        <f>IF(J55="",0,('Príloha č. 1 k časti B.2 - Cena'!$BC$11)*J55)</f>
        <v>0</v>
      </c>
      <c r="AG55" s="85">
        <f>IF(K55="",0,('Príloha č. 1 k časti B.2 - Cena'!$BC$12)*K55)</f>
        <v>0</v>
      </c>
      <c r="AH55" s="85">
        <f>IF(L55="",0,('Príloha č. 1 k časti B.2 - Cena'!$BC$13)*L55)</f>
        <v>0</v>
      </c>
      <c r="AI55" s="85">
        <f>IF(M55="",0,('Príloha č. 1 k časti B.2 - Cena'!$BC$14)*M55)</f>
        <v>0</v>
      </c>
      <c r="AJ55" s="85">
        <f>IF(N55="",0,('Príloha č. 1 k časti B.2 - Cena'!$BC$15)*N55)</f>
        <v>0</v>
      </c>
      <c r="AK55" s="85">
        <f>IF(O55="",0,('Príloha č. 1 k časti B.2 - Cena'!$BC$16)*O55)</f>
        <v>0</v>
      </c>
      <c r="AL55" s="85">
        <f>IF(P55="",0,('Príloha č. 1 k časti B.2 - Cena'!$BC$17)*P55)</f>
        <v>0</v>
      </c>
      <c r="AM55" s="85">
        <f>IF(Q55="",0,('Príloha č. 1 k časti B.2 - Cena'!$BC$18)*Q55)</f>
        <v>0</v>
      </c>
      <c r="AN55" s="85">
        <f>IF(R55="",0,('Príloha č. 1 k časti B.2 - Cena'!$BC$19)*R55)</f>
        <v>0</v>
      </c>
      <c r="AO55" s="85">
        <f>IF(S55="",0,('Príloha č. 1 k časti B.2 - Cena'!$BC$20)*S55)</f>
        <v>0</v>
      </c>
      <c r="AP55" s="85">
        <f>IF(T55="",0,('Príloha č. 1 k časti B.2 - Cena'!$BC$21)*T55)</f>
        <v>0</v>
      </c>
      <c r="AQ55" s="85">
        <f>IF(U55="",0,('Príloha č. 1 k časti B.2 - Cena'!$BC$22)*U55)</f>
        <v>0</v>
      </c>
      <c r="AR55" s="85">
        <f>IF(V55="",0,('Príloha č. 1 k časti B.2 - Cena'!$BC$23)*V55)</f>
        <v>0</v>
      </c>
      <c r="AS55" s="85">
        <f>IF(W55="",0,('Príloha č. 1 k časti B.2 - Cena'!$BC$24)*W55)</f>
        <v>0</v>
      </c>
      <c r="AT55" s="85">
        <f>IF(X55="",0,('Príloha č. 1 k časti B.2 - Cena'!$BC$25)*X55)</f>
        <v>0</v>
      </c>
      <c r="AU55" s="85">
        <f>IF(Y55="",0,('Príloha č. 1 k časti B.2 - Cena'!$BC$26)*Y55)</f>
        <v>0</v>
      </c>
      <c r="AV55" s="86">
        <f t="shared" si="5"/>
        <v>0</v>
      </c>
      <c r="AW55" s="90">
        <v>1</v>
      </c>
      <c r="AX55" s="91">
        <v>1</v>
      </c>
      <c r="AY55" s="91">
        <v>1</v>
      </c>
      <c r="AZ55" s="91">
        <v>1</v>
      </c>
      <c r="BA55" s="94" t="s">
        <v>46</v>
      </c>
      <c r="BB55" s="88">
        <f t="shared" si="6"/>
        <v>4</v>
      </c>
      <c r="BC55" s="89">
        <f t="shared" si="7"/>
        <v>0</v>
      </c>
    </row>
    <row r="56" spans="1:55" ht="12.95" customHeight="1" thickBot="1" x14ac:dyDescent="0.3">
      <c r="A56" s="300"/>
      <c r="B56" s="79" t="s">
        <v>86</v>
      </c>
      <c r="C56" s="80" t="s">
        <v>67</v>
      </c>
      <c r="D56" s="90">
        <v>1</v>
      </c>
      <c r="E56" s="82">
        <v>1</v>
      </c>
      <c r="F56" s="91"/>
      <c r="G56" s="91">
        <v>2</v>
      </c>
      <c r="H56" s="91">
        <v>1</v>
      </c>
      <c r="I56" s="91"/>
      <c r="J56" s="91"/>
      <c r="K56" s="91"/>
      <c r="L56" s="91"/>
      <c r="M56" s="91"/>
      <c r="N56" s="91">
        <v>1</v>
      </c>
      <c r="O56" s="91"/>
      <c r="P56" s="91"/>
      <c r="Q56" s="91">
        <v>1</v>
      </c>
      <c r="R56" s="91"/>
      <c r="S56" s="91"/>
      <c r="T56" s="91"/>
      <c r="U56" s="91"/>
      <c r="V56" s="91"/>
      <c r="W56" s="91"/>
      <c r="X56" s="92"/>
      <c r="Y56" s="93"/>
      <c r="Z56" s="85">
        <f>IF(D56="",0,('Príloha č. 1 k časti B.2 - Cena'!$BC$5)*D56)</f>
        <v>0</v>
      </c>
      <c r="AA56" s="85">
        <f>IF(E56="",0,('Príloha č. 1 k časti B.2 - Cena'!$BC$6)*E56)</f>
        <v>0</v>
      </c>
      <c r="AB56" s="85">
        <f>IF(F56="",0,('Príloha č. 1 k časti B.2 - Cena'!$BC$7)*F56)</f>
        <v>0</v>
      </c>
      <c r="AC56" s="85">
        <f>IF(G56="",0,('Príloha č. 1 k časti B.2 - Cena'!$BC$8)*G56)</f>
        <v>0</v>
      </c>
      <c r="AD56" s="85">
        <f>IF(H56="",0,('Príloha č. 1 k časti B.2 - Cena'!$BC$9)*H56)</f>
        <v>0</v>
      </c>
      <c r="AE56" s="85">
        <f>IF(I56="",0,('Príloha č. 1 k časti B.2 - Cena'!$BC$10)*I56)</f>
        <v>0</v>
      </c>
      <c r="AF56" s="85">
        <f>IF(J56="",0,('Príloha č. 1 k časti B.2 - Cena'!$BC$11)*J56)</f>
        <v>0</v>
      </c>
      <c r="AG56" s="85">
        <f>IF(K56="",0,('Príloha č. 1 k časti B.2 - Cena'!$BC$12)*K56)</f>
        <v>0</v>
      </c>
      <c r="AH56" s="85">
        <f>IF(L56="",0,('Príloha č. 1 k časti B.2 - Cena'!$BC$13)*L56)</f>
        <v>0</v>
      </c>
      <c r="AI56" s="85">
        <f>IF(M56="",0,('Príloha č. 1 k časti B.2 - Cena'!$BC$14)*M56)</f>
        <v>0</v>
      </c>
      <c r="AJ56" s="85">
        <f>IF(N56="",0,('Príloha č. 1 k časti B.2 - Cena'!$BC$15)*N56)</f>
        <v>0</v>
      </c>
      <c r="AK56" s="85">
        <f>IF(O56="",0,('Príloha č. 1 k časti B.2 - Cena'!$BC$16)*O56)</f>
        <v>0</v>
      </c>
      <c r="AL56" s="85">
        <f>IF(P56="",0,('Príloha č. 1 k časti B.2 - Cena'!$BC$17)*P56)</f>
        <v>0</v>
      </c>
      <c r="AM56" s="85">
        <f>IF(Q56="",0,('Príloha č. 1 k časti B.2 - Cena'!$BC$18)*Q56)</f>
        <v>0</v>
      </c>
      <c r="AN56" s="85">
        <f>IF(R56="",0,('Príloha č. 1 k časti B.2 - Cena'!$BC$19)*R56)</f>
        <v>0</v>
      </c>
      <c r="AO56" s="85">
        <f>IF(S56="",0,('Príloha č. 1 k časti B.2 - Cena'!$BC$20)*S56)</f>
        <v>0</v>
      </c>
      <c r="AP56" s="85">
        <f>IF(T56="",0,('Príloha č. 1 k časti B.2 - Cena'!$BC$21)*T56)</f>
        <v>0</v>
      </c>
      <c r="AQ56" s="85">
        <f>IF(U56="",0,('Príloha č. 1 k časti B.2 - Cena'!$BC$22)*U56)</f>
        <v>0</v>
      </c>
      <c r="AR56" s="85">
        <f>IF(V56="",0,('Príloha č. 1 k časti B.2 - Cena'!$BC$23)*V56)</f>
        <v>0</v>
      </c>
      <c r="AS56" s="85">
        <f>IF(W56="",0,('Príloha č. 1 k časti B.2 - Cena'!$BC$24)*W56)</f>
        <v>0</v>
      </c>
      <c r="AT56" s="85">
        <f>IF(X56="",0,('Príloha č. 1 k časti B.2 - Cena'!$BC$25)*X56)</f>
        <v>0</v>
      </c>
      <c r="AU56" s="85">
        <f>IF(Y56="",0,('Príloha č. 1 k časti B.2 - Cena'!$BC$26)*Y56)</f>
        <v>0</v>
      </c>
      <c r="AV56" s="86">
        <f t="shared" si="5"/>
        <v>0</v>
      </c>
      <c r="AW56" s="90">
        <v>1</v>
      </c>
      <c r="AX56" s="91">
        <v>1</v>
      </c>
      <c r="AY56" s="91">
        <v>1</v>
      </c>
      <c r="AZ56" s="91">
        <v>1</v>
      </c>
      <c r="BA56" s="94" t="s">
        <v>46</v>
      </c>
      <c r="BB56" s="88">
        <f t="shared" si="6"/>
        <v>4</v>
      </c>
      <c r="BC56" s="89">
        <f t="shared" si="7"/>
        <v>0</v>
      </c>
    </row>
    <row r="57" spans="1:55" ht="12.95" customHeight="1" thickBot="1" x14ac:dyDescent="0.3">
      <c r="A57" s="300"/>
      <c r="B57" s="79" t="s">
        <v>87</v>
      </c>
      <c r="C57" s="80" t="s">
        <v>67</v>
      </c>
      <c r="D57" s="90">
        <v>1</v>
      </c>
      <c r="E57" s="82">
        <v>1</v>
      </c>
      <c r="F57" s="91"/>
      <c r="G57" s="91">
        <v>2</v>
      </c>
      <c r="H57" s="91">
        <v>1</v>
      </c>
      <c r="I57" s="91">
        <v>1</v>
      </c>
      <c r="J57" s="91"/>
      <c r="K57" s="91"/>
      <c r="L57" s="91"/>
      <c r="M57" s="91"/>
      <c r="N57" s="91"/>
      <c r="O57" s="91"/>
      <c r="P57" s="91"/>
      <c r="Q57" s="91">
        <v>1</v>
      </c>
      <c r="R57" s="91">
        <v>1</v>
      </c>
      <c r="S57" s="91"/>
      <c r="T57" s="91"/>
      <c r="U57" s="91"/>
      <c r="V57" s="91"/>
      <c r="W57" s="91"/>
      <c r="X57" s="92"/>
      <c r="Y57" s="93"/>
      <c r="Z57" s="85">
        <f>IF(D57="",0,('Príloha č. 1 k časti B.2 - Cena'!$BC$5)*D57)</f>
        <v>0</v>
      </c>
      <c r="AA57" s="85">
        <f>IF(E57="",0,('Príloha č. 1 k časti B.2 - Cena'!$BC$6)*E57)</f>
        <v>0</v>
      </c>
      <c r="AB57" s="85">
        <f>IF(F57="",0,('Príloha č. 1 k časti B.2 - Cena'!$BC$7)*F57)</f>
        <v>0</v>
      </c>
      <c r="AC57" s="85">
        <f>IF(G57="",0,('Príloha č. 1 k časti B.2 - Cena'!$BC$8)*G57)</f>
        <v>0</v>
      </c>
      <c r="AD57" s="85">
        <f>IF(H57="",0,('Príloha č. 1 k časti B.2 - Cena'!$BC$9)*H57)</f>
        <v>0</v>
      </c>
      <c r="AE57" s="85">
        <f>IF(I57="",0,('Príloha č. 1 k časti B.2 - Cena'!$BC$10)*I57)</f>
        <v>0</v>
      </c>
      <c r="AF57" s="85">
        <f>IF(J57="",0,('Príloha č. 1 k časti B.2 - Cena'!$BC$11)*J57)</f>
        <v>0</v>
      </c>
      <c r="AG57" s="85">
        <f>IF(K57="",0,('Príloha č. 1 k časti B.2 - Cena'!$BC$12)*K57)</f>
        <v>0</v>
      </c>
      <c r="AH57" s="85">
        <f>IF(L57="",0,('Príloha č. 1 k časti B.2 - Cena'!$BC$13)*L57)</f>
        <v>0</v>
      </c>
      <c r="AI57" s="85">
        <f>IF(M57="",0,('Príloha č. 1 k časti B.2 - Cena'!$BC$14)*M57)</f>
        <v>0</v>
      </c>
      <c r="AJ57" s="85">
        <f>IF(N57="",0,('Príloha č. 1 k časti B.2 - Cena'!$BC$15)*N57)</f>
        <v>0</v>
      </c>
      <c r="AK57" s="85">
        <f>IF(O57="",0,('Príloha č. 1 k časti B.2 - Cena'!$BC$16)*O57)</f>
        <v>0</v>
      </c>
      <c r="AL57" s="85">
        <f>IF(P57="",0,('Príloha č. 1 k časti B.2 - Cena'!$BC$17)*P57)</f>
        <v>0</v>
      </c>
      <c r="AM57" s="85">
        <f>IF(Q57="",0,('Príloha č. 1 k časti B.2 - Cena'!$BC$18)*Q57)</f>
        <v>0</v>
      </c>
      <c r="AN57" s="85">
        <f>IF(R57="",0,('Príloha č. 1 k časti B.2 - Cena'!$BC$19)*R57)</f>
        <v>0</v>
      </c>
      <c r="AO57" s="85">
        <f>IF(S57="",0,('Príloha č. 1 k časti B.2 - Cena'!$BC$20)*S57)</f>
        <v>0</v>
      </c>
      <c r="AP57" s="85">
        <f>IF(T57="",0,('Príloha č. 1 k časti B.2 - Cena'!$BC$21)*T57)</f>
        <v>0</v>
      </c>
      <c r="AQ57" s="85">
        <f>IF(U57="",0,('Príloha č. 1 k časti B.2 - Cena'!$BC$22)*U57)</f>
        <v>0</v>
      </c>
      <c r="AR57" s="85">
        <f>IF(V57="",0,('Príloha č. 1 k časti B.2 - Cena'!$BC$23)*V57)</f>
        <v>0</v>
      </c>
      <c r="AS57" s="85">
        <f>IF(W57="",0,('Príloha č. 1 k časti B.2 - Cena'!$BC$24)*W57)</f>
        <v>0</v>
      </c>
      <c r="AT57" s="85">
        <f>IF(X57="",0,('Príloha č. 1 k časti B.2 - Cena'!$BC$25)*X57)</f>
        <v>0</v>
      </c>
      <c r="AU57" s="85">
        <f>IF(Y57="",0,('Príloha č. 1 k časti B.2 - Cena'!$BC$26)*Y57)</f>
        <v>0</v>
      </c>
      <c r="AV57" s="86">
        <f t="shared" si="5"/>
        <v>0</v>
      </c>
      <c r="AW57" s="90">
        <v>1</v>
      </c>
      <c r="AX57" s="91">
        <v>1</v>
      </c>
      <c r="AY57" s="91">
        <v>1</v>
      </c>
      <c r="AZ57" s="91">
        <v>1</v>
      </c>
      <c r="BA57" s="94" t="s">
        <v>46</v>
      </c>
      <c r="BB57" s="88">
        <f t="shared" si="6"/>
        <v>4</v>
      </c>
      <c r="BC57" s="89">
        <f t="shared" si="7"/>
        <v>0</v>
      </c>
    </row>
    <row r="58" spans="1:55" ht="12.95" customHeight="1" thickBot="1" x14ac:dyDescent="0.3">
      <c r="A58" s="300"/>
      <c r="B58" s="79" t="s">
        <v>88</v>
      </c>
      <c r="C58" s="80" t="s">
        <v>67</v>
      </c>
      <c r="D58" s="90">
        <v>1</v>
      </c>
      <c r="E58" s="82">
        <v>1</v>
      </c>
      <c r="F58" s="91"/>
      <c r="G58" s="91">
        <v>2</v>
      </c>
      <c r="H58" s="91">
        <v>1</v>
      </c>
      <c r="I58" s="91">
        <v>1</v>
      </c>
      <c r="J58" s="91"/>
      <c r="K58" s="91"/>
      <c r="L58" s="91"/>
      <c r="M58" s="91"/>
      <c r="N58" s="91"/>
      <c r="O58" s="91"/>
      <c r="P58" s="91"/>
      <c r="Q58" s="91">
        <v>1</v>
      </c>
      <c r="R58" s="91">
        <v>1</v>
      </c>
      <c r="S58" s="91"/>
      <c r="T58" s="91"/>
      <c r="U58" s="91"/>
      <c r="V58" s="91"/>
      <c r="W58" s="91"/>
      <c r="X58" s="92"/>
      <c r="Y58" s="93"/>
      <c r="Z58" s="85">
        <f>IF(D58="",0,('Príloha č. 1 k časti B.2 - Cena'!$BC$5)*D58)</f>
        <v>0</v>
      </c>
      <c r="AA58" s="85">
        <f>IF(E58="",0,('Príloha č. 1 k časti B.2 - Cena'!$BC$6)*E58)</f>
        <v>0</v>
      </c>
      <c r="AB58" s="85">
        <f>IF(F58="",0,('Príloha č. 1 k časti B.2 - Cena'!$BC$7)*F58)</f>
        <v>0</v>
      </c>
      <c r="AC58" s="85">
        <f>IF(G58="",0,('Príloha č. 1 k časti B.2 - Cena'!$BC$8)*G58)</f>
        <v>0</v>
      </c>
      <c r="AD58" s="85">
        <f>IF(H58="",0,('Príloha č. 1 k časti B.2 - Cena'!$BC$9)*H58)</f>
        <v>0</v>
      </c>
      <c r="AE58" s="85">
        <f>IF(I58="",0,('Príloha č. 1 k časti B.2 - Cena'!$BC$10)*I58)</f>
        <v>0</v>
      </c>
      <c r="AF58" s="85">
        <f>IF(J58="",0,('Príloha č. 1 k časti B.2 - Cena'!$BC$11)*J58)</f>
        <v>0</v>
      </c>
      <c r="AG58" s="85">
        <f>IF(K58="",0,('Príloha č. 1 k časti B.2 - Cena'!$BC$12)*K58)</f>
        <v>0</v>
      </c>
      <c r="AH58" s="85">
        <f>IF(L58="",0,('Príloha č. 1 k časti B.2 - Cena'!$BC$13)*L58)</f>
        <v>0</v>
      </c>
      <c r="AI58" s="85">
        <f>IF(M58="",0,('Príloha č. 1 k časti B.2 - Cena'!$BC$14)*M58)</f>
        <v>0</v>
      </c>
      <c r="AJ58" s="85">
        <f>IF(N58="",0,('Príloha č. 1 k časti B.2 - Cena'!$BC$15)*N58)</f>
        <v>0</v>
      </c>
      <c r="AK58" s="85">
        <f>IF(O58="",0,('Príloha č. 1 k časti B.2 - Cena'!$BC$16)*O58)</f>
        <v>0</v>
      </c>
      <c r="AL58" s="85">
        <f>IF(P58="",0,('Príloha č. 1 k časti B.2 - Cena'!$BC$17)*P58)</f>
        <v>0</v>
      </c>
      <c r="AM58" s="85">
        <f>IF(Q58="",0,('Príloha č. 1 k časti B.2 - Cena'!$BC$18)*Q58)</f>
        <v>0</v>
      </c>
      <c r="AN58" s="85">
        <f>IF(R58="",0,('Príloha č. 1 k časti B.2 - Cena'!$BC$19)*R58)</f>
        <v>0</v>
      </c>
      <c r="AO58" s="85">
        <f>IF(S58="",0,('Príloha č. 1 k časti B.2 - Cena'!$BC$20)*S58)</f>
        <v>0</v>
      </c>
      <c r="AP58" s="85">
        <f>IF(T58="",0,('Príloha č. 1 k časti B.2 - Cena'!$BC$21)*T58)</f>
        <v>0</v>
      </c>
      <c r="AQ58" s="85">
        <f>IF(U58="",0,('Príloha č. 1 k časti B.2 - Cena'!$BC$22)*U58)</f>
        <v>0</v>
      </c>
      <c r="AR58" s="85">
        <f>IF(V58="",0,('Príloha č. 1 k časti B.2 - Cena'!$BC$23)*V58)</f>
        <v>0</v>
      </c>
      <c r="AS58" s="85">
        <f>IF(W58="",0,('Príloha č. 1 k časti B.2 - Cena'!$BC$24)*W58)</f>
        <v>0</v>
      </c>
      <c r="AT58" s="85">
        <f>IF(X58="",0,('Príloha č. 1 k časti B.2 - Cena'!$BC$25)*X58)</f>
        <v>0</v>
      </c>
      <c r="AU58" s="85">
        <f>IF(Y58="",0,('Príloha č. 1 k časti B.2 - Cena'!$BC$26)*Y58)</f>
        <v>0</v>
      </c>
      <c r="AV58" s="86">
        <f t="shared" si="5"/>
        <v>0</v>
      </c>
      <c r="AW58" s="90">
        <v>1</v>
      </c>
      <c r="AX58" s="91">
        <v>1</v>
      </c>
      <c r="AY58" s="91">
        <v>1</v>
      </c>
      <c r="AZ58" s="91">
        <v>1</v>
      </c>
      <c r="BA58" s="94" t="s">
        <v>46</v>
      </c>
      <c r="BB58" s="88">
        <f t="shared" si="6"/>
        <v>4</v>
      </c>
      <c r="BC58" s="89">
        <f t="shared" si="7"/>
        <v>0</v>
      </c>
    </row>
    <row r="59" spans="1:55" ht="12.95" customHeight="1" thickBot="1" x14ac:dyDescent="0.3">
      <c r="A59" s="300"/>
      <c r="B59" s="79" t="s">
        <v>89</v>
      </c>
      <c r="C59" s="80" t="s">
        <v>67</v>
      </c>
      <c r="D59" s="90">
        <v>1</v>
      </c>
      <c r="E59" s="82">
        <v>1</v>
      </c>
      <c r="F59" s="91"/>
      <c r="G59" s="91">
        <v>2</v>
      </c>
      <c r="H59" s="91">
        <v>1</v>
      </c>
      <c r="I59" s="91">
        <v>1</v>
      </c>
      <c r="J59" s="91"/>
      <c r="K59" s="91">
        <v>1</v>
      </c>
      <c r="L59" s="91"/>
      <c r="M59" s="91"/>
      <c r="N59" s="91"/>
      <c r="O59" s="91"/>
      <c r="P59" s="91"/>
      <c r="Q59" s="91">
        <v>1</v>
      </c>
      <c r="R59" s="91"/>
      <c r="S59" s="91"/>
      <c r="T59" s="91"/>
      <c r="U59" s="91"/>
      <c r="V59" s="91">
        <v>1</v>
      </c>
      <c r="W59" s="91"/>
      <c r="X59" s="92"/>
      <c r="Y59" s="93"/>
      <c r="Z59" s="85">
        <f>IF(D59="",0,('Príloha č. 1 k časti B.2 - Cena'!$BC$5)*D59)</f>
        <v>0</v>
      </c>
      <c r="AA59" s="85">
        <f>IF(E59="",0,('Príloha č. 1 k časti B.2 - Cena'!$BC$6)*E59)</f>
        <v>0</v>
      </c>
      <c r="AB59" s="85">
        <f>IF(F59="",0,('Príloha č. 1 k časti B.2 - Cena'!$BC$7)*F59)</f>
        <v>0</v>
      </c>
      <c r="AC59" s="85">
        <f>IF(G59="",0,('Príloha č. 1 k časti B.2 - Cena'!$BC$8)*G59)</f>
        <v>0</v>
      </c>
      <c r="AD59" s="85">
        <f>IF(H59="",0,('Príloha č. 1 k časti B.2 - Cena'!$BC$9)*H59)</f>
        <v>0</v>
      </c>
      <c r="AE59" s="85">
        <f>IF(I59="",0,('Príloha č. 1 k časti B.2 - Cena'!$BC$10)*I59)</f>
        <v>0</v>
      </c>
      <c r="AF59" s="85">
        <f>IF(J59="",0,('Príloha č. 1 k časti B.2 - Cena'!$BC$11)*J59)</f>
        <v>0</v>
      </c>
      <c r="AG59" s="85">
        <f>IF(K59="",0,('Príloha č. 1 k časti B.2 - Cena'!$BC$12)*K59)</f>
        <v>0</v>
      </c>
      <c r="AH59" s="85">
        <f>IF(L59="",0,('Príloha č. 1 k časti B.2 - Cena'!$BC$13)*L59)</f>
        <v>0</v>
      </c>
      <c r="AI59" s="85">
        <f>IF(M59="",0,('Príloha č. 1 k časti B.2 - Cena'!$BC$14)*M59)</f>
        <v>0</v>
      </c>
      <c r="AJ59" s="85">
        <f>IF(N59="",0,('Príloha č. 1 k časti B.2 - Cena'!$BC$15)*N59)</f>
        <v>0</v>
      </c>
      <c r="AK59" s="85">
        <f>IF(O59="",0,('Príloha č. 1 k časti B.2 - Cena'!$BC$16)*O59)</f>
        <v>0</v>
      </c>
      <c r="AL59" s="85">
        <f>IF(P59="",0,('Príloha č. 1 k časti B.2 - Cena'!$BC$17)*P59)</f>
        <v>0</v>
      </c>
      <c r="AM59" s="85">
        <f>IF(Q59="",0,('Príloha č. 1 k časti B.2 - Cena'!$BC$18)*Q59)</f>
        <v>0</v>
      </c>
      <c r="AN59" s="85">
        <f>IF(R59="",0,('Príloha č. 1 k časti B.2 - Cena'!$BC$19)*R59)</f>
        <v>0</v>
      </c>
      <c r="AO59" s="85">
        <f>IF(S59="",0,('Príloha č. 1 k časti B.2 - Cena'!$BC$20)*S59)</f>
        <v>0</v>
      </c>
      <c r="AP59" s="85">
        <f>IF(T59="",0,('Príloha č. 1 k časti B.2 - Cena'!$BC$21)*T59)</f>
        <v>0</v>
      </c>
      <c r="AQ59" s="85">
        <f>IF(U59="",0,('Príloha č. 1 k časti B.2 - Cena'!$BC$22)*U59)</f>
        <v>0</v>
      </c>
      <c r="AR59" s="85">
        <f>IF(V59="",0,('Príloha č. 1 k časti B.2 - Cena'!$BC$23)*V59)</f>
        <v>0</v>
      </c>
      <c r="AS59" s="85">
        <f>IF(W59="",0,('Príloha č. 1 k časti B.2 - Cena'!$BC$24)*W59)</f>
        <v>0</v>
      </c>
      <c r="AT59" s="85">
        <f>IF(X59="",0,('Príloha č. 1 k časti B.2 - Cena'!$BC$25)*X59)</f>
        <v>0</v>
      </c>
      <c r="AU59" s="85">
        <f>IF(Y59="",0,('Príloha č. 1 k časti B.2 - Cena'!$BC$26)*Y59)</f>
        <v>0</v>
      </c>
      <c r="AV59" s="86">
        <f t="shared" si="5"/>
        <v>0</v>
      </c>
      <c r="AW59" s="90">
        <v>1</v>
      </c>
      <c r="AX59" s="91">
        <v>1</v>
      </c>
      <c r="AY59" s="91">
        <v>1</v>
      </c>
      <c r="AZ59" s="91">
        <v>1</v>
      </c>
      <c r="BA59" s="94" t="s">
        <v>46</v>
      </c>
      <c r="BB59" s="88">
        <f t="shared" si="6"/>
        <v>4</v>
      </c>
      <c r="BC59" s="89">
        <f t="shared" si="7"/>
        <v>0</v>
      </c>
    </row>
    <row r="60" spans="1:55" ht="12.95" customHeight="1" thickBot="1" x14ac:dyDescent="0.3">
      <c r="A60" s="300"/>
      <c r="B60" s="79" t="s">
        <v>90</v>
      </c>
      <c r="C60" s="80" t="s">
        <v>67</v>
      </c>
      <c r="D60" s="90">
        <v>1</v>
      </c>
      <c r="E60" s="82">
        <v>1</v>
      </c>
      <c r="F60" s="91"/>
      <c r="G60" s="91">
        <v>2</v>
      </c>
      <c r="H60" s="91">
        <v>1</v>
      </c>
      <c r="I60" s="91">
        <v>1</v>
      </c>
      <c r="J60" s="91"/>
      <c r="K60" s="91">
        <v>1</v>
      </c>
      <c r="L60" s="91"/>
      <c r="M60" s="91"/>
      <c r="N60" s="91"/>
      <c r="O60" s="91"/>
      <c r="P60" s="91"/>
      <c r="Q60" s="91">
        <v>1</v>
      </c>
      <c r="R60" s="91"/>
      <c r="S60" s="91"/>
      <c r="T60" s="91"/>
      <c r="U60" s="91"/>
      <c r="V60" s="91">
        <v>1</v>
      </c>
      <c r="W60" s="91"/>
      <c r="X60" s="92"/>
      <c r="Y60" s="93"/>
      <c r="Z60" s="85">
        <f>IF(D60="",0,('Príloha č. 1 k časti B.2 - Cena'!$BC$5)*D60)</f>
        <v>0</v>
      </c>
      <c r="AA60" s="85">
        <f>IF(E60="",0,('Príloha č. 1 k časti B.2 - Cena'!$BC$6)*E60)</f>
        <v>0</v>
      </c>
      <c r="AB60" s="85">
        <f>IF(F60="",0,('Príloha č. 1 k časti B.2 - Cena'!$BC$7)*F60)</f>
        <v>0</v>
      </c>
      <c r="AC60" s="85">
        <f>IF(G60="",0,('Príloha č. 1 k časti B.2 - Cena'!$BC$8)*G60)</f>
        <v>0</v>
      </c>
      <c r="AD60" s="85">
        <f>IF(H60="",0,('Príloha č. 1 k časti B.2 - Cena'!$BC$9)*H60)</f>
        <v>0</v>
      </c>
      <c r="AE60" s="85">
        <f>IF(I60="",0,('Príloha č. 1 k časti B.2 - Cena'!$BC$10)*I60)</f>
        <v>0</v>
      </c>
      <c r="AF60" s="85">
        <f>IF(J60="",0,('Príloha č. 1 k časti B.2 - Cena'!$BC$11)*J60)</f>
        <v>0</v>
      </c>
      <c r="AG60" s="85">
        <f>IF(K60="",0,('Príloha č. 1 k časti B.2 - Cena'!$BC$12)*K60)</f>
        <v>0</v>
      </c>
      <c r="AH60" s="85">
        <f>IF(L60="",0,('Príloha č. 1 k časti B.2 - Cena'!$BC$13)*L60)</f>
        <v>0</v>
      </c>
      <c r="AI60" s="85">
        <f>IF(M60="",0,('Príloha č. 1 k časti B.2 - Cena'!$BC$14)*M60)</f>
        <v>0</v>
      </c>
      <c r="AJ60" s="85">
        <f>IF(N60="",0,('Príloha č. 1 k časti B.2 - Cena'!$BC$15)*N60)</f>
        <v>0</v>
      </c>
      <c r="AK60" s="85">
        <f>IF(O60="",0,('Príloha č. 1 k časti B.2 - Cena'!$BC$16)*O60)</f>
        <v>0</v>
      </c>
      <c r="AL60" s="85">
        <f>IF(P60="",0,('Príloha č. 1 k časti B.2 - Cena'!$BC$17)*P60)</f>
        <v>0</v>
      </c>
      <c r="AM60" s="85">
        <f>IF(Q60="",0,('Príloha č. 1 k časti B.2 - Cena'!$BC$18)*Q60)</f>
        <v>0</v>
      </c>
      <c r="AN60" s="85">
        <f>IF(R60="",0,('Príloha č. 1 k časti B.2 - Cena'!$BC$19)*R60)</f>
        <v>0</v>
      </c>
      <c r="AO60" s="85">
        <f>IF(S60="",0,('Príloha č. 1 k časti B.2 - Cena'!$BC$20)*S60)</f>
        <v>0</v>
      </c>
      <c r="AP60" s="85">
        <f>IF(T60="",0,('Príloha č. 1 k časti B.2 - Cena'!$BC$21)*T60)</f>
        <v>0</v>
      </c>
      <c r="AQ60" s="85">
        <f>IF(U60="",0,('Príloha č. 1 k časti B.2 - Cena'!$BC$22)*U60)</f>
        <v>0</v>
      </c>
      <c r="AR60" s="85">
        <f>IF(V60="",0,('Príloha č. 1 k časti B.2 - Cena'!$BC$23)*V60)</f>
        <v>0</v>
      </c>
      <c r="AS60" s="85">
        <f>IF(W60="",0,('Príloha č. 1 k časti B.2 - Cena'!$BC$24)*W60)</f>
        <v>0</v>
      </c>
      <c r="AT60" s="85">
        <f>IF(X60="",0,('Príloha č. 1 k časti B.2 - Cena'!$BC$25)*X60)</f>
        <v>0</v>
      </c>
      <c r="AU60" s="85">
        <f>IF(Y60="",0,('Príloha č. 1 k časti B.2 - Cena'!$BC$26)*Y60)</f>
        <v>0</v>
      </c>
      <c r="AV60" s="86">
        <f t="shared" si="5"/>
        <v>0</v>
      </c>
      <c r="AW60" s="90">
        <v>1</v>
      </c>
      <c r="AX60" s="91">
        <v>1</v>
      </c>
      <c r="AY60" s="91">
        <v>1</v>
      </c>
      <c r="AZ60" s="91">
        <v>1</v>
      </c>
      <c r="BA60" s="94" t="s">
        <v>46</v>
      </c>
      <c r="BB60" s="88">
        <f t="shared" si="6"/>
        <v>4</v>
      </c>
      <c r="BC60" s="89">
        <f t="shared" si="7"/>
        <v>0</v>
      </c>
    </row>
    <row r="61" spans="1:55" ht="12.95" customHeight="1" thickBot="1" x14ac:dyDescent="0.3">
      <c r="A61" s="300"/>
      <c r="B61" s="79" t="s">
        <v>91</v>
      </c>
      <c r="C61" s="80" t="s">
        <v>69</v>
      </c>
      <c r="D61" s="90">
        <v>1</v>
      </c>
      <c r="E61" s="82"/>
      <c r="F61" s="91">
        <v>1</v>
      </c>
      <c r="G61" s="91"/>
      <c r="H61" s="91"/>
      <c r="I61" s="91"/>
      <c r="J61" s="91"/>
      <c r="K61" s="91"/>
      <c r="L61" s="91">
        <v>1</v>
      </c>
      <c r="M61" s="91">
        <v>1</v>
      </c>
      <c r="N61" s="91"/>
      <c r="O61" s="91"/>
      <c r="P61" s="91">
        <v>1</v>
      </c>
      <c r="Q61" s="91"/>
      <c r="R61" s="91"/>
      <c r="S61" s="91"/>
      <c r="T61" s="91"/>
      <c r="U61" s="91"/>
      <c r="V61" s="91">
        <v>1</v>
      </c>
      <c r="W61" s="91"/>
      <c r="X61" s="92"/>
      <c r="Y61" s="93"/>
      <c r="Z61" s="85">
        <f>IF(D61="",0,('Príloha č. 1 k časti B.2 - Cena'!$BC$5)*D61)</f>
        <v>0</v>
      </c>
      <c r="AA61" s="85">
        <f>IF(E61="",0,('Príloha č. 1 k časti B.2 - Cena'!$BC$6)*E61)</f>
        <v>0</v>
      </c>
      <c r="AB61" s="85">
        <f>IF(F61="",0,('Príloha č. 1 k časti B.2 - Cena'!$BC$7)*F61)</f>
        <v>0</v>
      </c>
      <c r="AC61" s="85">
        <f>IF(G61="",0,('Príloha č. 1 k časti B.2 - Cena'!$BC$8)*G61)</f>
        <v>0</v>
      </c>
      <c r="AD61" s="85">
        <f>IF(H61="",0,('Príloha č. 1 k časti B.2 - Cena'!$BC$9)*H61)</f>
        <v>0</v>
      </c>
      <c r="AE61" s="85">
        <f>IF(I61="",0,('Príloha č. 1 k časti B.2 - Cena'!$BC$10)*I61)</f>
        <v>0</v>
      </c>
      <c r="AF61" s="85">
        <f>IF(J61="",0,('Príloha č. 1 k časti B.2 - Cena'!$BC$11)*J61)</f>
        <v>0</v>
      </c>
      <c r="AG61" s="85">
        <f>IF(K61="",0,('Príloha č. 1 k časti B.2 - Cena'!$BC$12)*K61)</f>
        <v>0</v>
      </c>
      <c r="AH61" s="85">
        <f>IF(L61="",0,('Príloha č. 1 k časti B.2 - Cena'!$BC$13)*L61)</f>
        <v>0</v>
      </c>
      <c r="AI61" s="85">
        <f>IF(M61="",0,('Príloha č. 1 k časti B.2 - Cena'!$BC$14)*M61)</f>
        <v>0</v>
      </c>
      <c r="AJ61" s="85">
        <f>IF(N61="",0,('Príloha č. 1 k časti B.2 - Cena'!$BC$15)*N61)</f>
        <v>0</v>
      </c>
      <c r="AK61" s="85">
        <f>IF(O61="",0,('Príloha č. 1 k časti B.2 - Cena'!$BC$16)*O61)</f>
        <v>0</v>
      </c>
      <c r="AL61" s="85">
        <f>IF(P61="",0,('Príloha č. 1 k časti B.2 - Cena'!$BC$17)*P61)</f>
        <v>0</v>
      </c>
      <c r="AM61" s="85">
        <f>IF(Q61="",0,('Príloha č. 1 k časti B.2 - Cena'!$BC$18)*Q61)</f>
        <v>0</v>
      </c>
      <c r="AN61" s="85">
        <f>IF(R61="",0,('Príloha č. 1 k časti B.2 - Cena'!$BC$19)*R61)</f>
        <v>0</v>
      </c>
      <c r="AO61" s="85">
        <f>IF(S61="",0,('Príloha č. 1 k časti B.2 - Cena'!$BC$20)*S61)</f>
        <v>0</v>
      </c>
      <c r="AP61" s="85">
        <f>IF(T61="",0,('Príloha č. 1 k časti B.2 - Cena'!$BC$21)*T61)</f>
        <v>0</v>
      </c>
      <c r="AQ61" s="85">
        <f>IF(U61="",0,('Príloha č. 1 k časti B.2 - Cena'!$BC$22)*U61)</f>
        <v>0</v>
      </c>
      <c r="AR61" s="85">
        <f>IF(V61="",0,('Príloha č. 1 k časti B.2 - Cena'!$BC$23)*V61)</f>
        <v>0</v>
      </c>
      <c r="AS61" s="85">
        <f>IF(W61="",0,('Príloha č. 1 k časti B.2 - Cena'!$BC$24)*W61)</f>
        <v>0</v>
      </c>
      <c r="AT61" s="85">
        <f>IF(X61="",0,('Príloha č. 1 k časti B.2 - Cena'!$BC$25)*X61)</f>
        <v>0</v>
      </c>
      <c r="AU61" s="85">
        <f>IF(Y61="",0,('Príloha č. 1 k časti B.2 - Cena'!$BC$26)*Y61)</f>
        <v>0</v>
      </c>
      <c r="AV61" s="86">
        <f t="shared" si="5"/>
        <v>0</v>
      </c>
      <c r="AW61" s="90">
        <v>1</v>
      </c>
      <c r="AX61" s="91">
        <v>1</v>
      </c>
      <c r="AY61" s="91">
        <v>1</v>
      </c>
      <c r="AZ61" s="91">
        <v>1</v>
      </c>
      <c r="BA61" s="94" t="s">
        <v>46</v>
      </c>
      <c r="BB61" s="88">
        <f t="shared" si="6"/>
        <v>4</v>
      </c>
      <c r="BC61" s="89">
        <f t="shared" si="7"/>
        <v>0</v>
      </c>
    </row>
    <row r="62" spans="1:55" ht="12.95" customHeight="1" thickBot="1" x14ac:dyDescent="0.3">
      <c r="A62" s="300"/>
      <c r="B62" s="79" t="s">
        <v>92</v>
      </c>
      <c r="C62" s="80" t="s">
        <v>69</v>
      </c>
      <c r="D62" s="90">
        <v>1</v>
      </c>
      <c r="E62" s="82"/>
      <c r="F62" s="91">
        <v>1</v>
      </c>
      <c r="G62" s="91"/>
      <c r="H62" s="91"/>
      <c r="I62" s="91"/>
      <c r="J62" s="91"/>
      <c r="K62" s="91"/>
      <c r="L62" s="91">
        <v>1</v>
      </c>
      <c r="M62" s="91">
        <v>1</v>
      </c>
      <c r="N62" s="91"/>
      <c r="O62" s="91"/>
      <c r="P62" s="91">
        <v>1</v>
      </c>
      <c r="Q62" s="91">
        <v>1</v>
      </c>
      <c r="R62" s="91"/>
      <c r="S62" s="91"/>
      <c r="T62" s="91"/>
      <c r="U62" s="91"/>
      <c r="V62" s="91">
        <v>1</v>
      </c>
      <c r="W62" s="91"/>
      <c r="X62" s="92"/>
      <c r="Y62" s="93"/>
      <c r="Z62" s="85">
        <f>IF(D62="",0,('Príloha č. 1 k časti B.2 - Cena'!$BC$5)*D62)</f>
        <v>0</v>
      </c>
      <c r="AA62" s="85">
        <f>IF(E62="",0,('Príloha č. 1 k časti B.2 - Cena'!$BC$6)*E62)</f>
        <v>0</v>
      </c>
      <c r="AB62" s="85">
        <f>IF(F62="",0,('Príloha č. 1 k časti B.2 - Cena'!$BC$7)*F62)</f>
        <v>0</v>
      </c>
      <c r="AC62" s="85">
        <f>IF(G62="",0,('Príloha č. 1 k časti B.2 - Cena'!$BC$8)*G62)</f>
        <v>0</v>
      </c>
      <c r="AD62" s="85">
        <f>IF(H62="",0,('Príloha č. 1 k časti B.2 - Cena'!$BC$9)*H62)</f>
        <v>0</v>
      </c>
      <c r="AE62" s="85">
        <f>IF(I62="",0,('Príloha č. 1 k časti B.2 - Cena'!$BC$10)*I62)</f>
        <v>0</v>
      </c>
      <c r="AF62" s="85">
        <f>IF(J62="",0,('Príloha č. 1 k časti B.2 - Cena'!$BC$11)*J62)</f>
        <v>0</v>
      </c>
      <c r="AG62" s="85">
        <f>IF(K62="",0,('Príloha č. 1 k časti B.2 - Cena'!$BC$12)*K62)</f>
        <v>0</v>
      </c>
      <c r="AH62" s="85">
        <f>IF(L62="",0,('Príloha č. 1 k časti B.2 - Cena'!$BC$13)*L62)</f>
        <v>0</v>
      </c>
      <c r="AI62" s="85">
        <f>IF(M62="",0,('Príloha č. 1 k časti B.2 - Cena'!$BC$14)*M62)</f>
        <v>0</v>
      </c>
      <c r="AJ62" s="85">
        <f>IF(N62="",0,('Príloha č. 1 k časti B.2 - Cena'!$BC$15)*N62)</f>
        <v>0</v>
      </c>
      <c r="AK62" s="85">
        <f>IF(O62="",0,('Príloha č. 1 k časti B.2 - Cena'!$BC$16)*O62)</f>
        <v>0</v>
      </c>
      <c r="AL62" s="85">
        <f>IF(P62="",0,('Príloha č. 1 k časti B.2 - Cena'!$BC$17)*P62)</f>
        <v>0</v>
      </c>
      <c r="AM62" s="85">
        <f>IF(Q62="",0,('Príloha č. 1 k časti B.2 - Cena'!$BC$18)*Q62)</f>
        <v>0</v>
      </c>
      <c r="AN62" s="85">
        <f>IF(R62="",0,('Príloha č. 1 k časti B.2 - Cena'!$BC$19)*R62)</f>
        <v>0</v>
      </c>
      <c r="AO62" s="85">
        <f>IF(S62="",0,('Príloha č. 1 k časti B.2 - Cena'!$BC$20)*S62)</f>
        <v>0</v>
      </c>
      <c r="AP62" s="85">
        <f>IF(T62="",0,('Príloha č. 1 k časti B.2 - Cena'!$BC$21)*T62)</f>
        <v>0</v>
      </c>
      <c r="AQ62" s="85">
        <f>IF(U62="",0,('Príloha č. 1 k časti B.2 - Cena'!$BC$22)*U62)</f>
        <v>0</v>
      </c>
      <c r="AR62" s="85">
        <f>IF(V62="",0,('Príloha č. 1 k časti B.2 - Cena'!$BC$23)*V62)</f>
        <v>0</v>
      </c>
      <c r="AS62" s="85">
        <f>IF(W62="",0,('Príloha č. 1 k časti B.2 - Cena'!$BC$24)*W62)</f>
        <v>0</v>
      </c>
      <c r="AT62" s="85">
        <f>IF(X62="",0,('Príloha č. 1 k časti B.2 - Cena'!$BC$25)*X62)</f>
        <v>0</v>
      </c>
      <c r="AU62" s="85">
        <f>IF(Y62="",0,('Príloha č. 1 k časti B.2 - Cena'!$BC$26)*Y62)</f>
        <v>0</v>
      </c>
      <c r="AV62" s="86">
        <f t="shared" si="5"/>
        <v>0</v>
      </c>
      <c r="AW62" s="90">
        <v>1</v>
      </c>
      <c r="AX62" s="91">
        <v>1</v>
      </c>
      <c r="AY62" s="91">
        <v>1</v>
      </c>
      <c r="AZ62" s="91">
        <v>1</v>
      </c>
      <c r="BA62" s="94" t="s">
        <v>46</v>
      </c>
      <c r="BB62" s="88">
        <f t="shared" si="6"/>
        <v>4</v>
      </c>
      <c r="BC62" s="89">
        <f t="shared" si="7"/>
        <v>0</v>
      </c>
    </row>
    <row r="63" spans="1:55" ht="12.95" customHeight="1" thickBot="1" x14ac:dyDescent="0.3">
      <c r="A63" s="300"/>
      <c r="B63" s="96" t="s">
        <v>93</v>
      </c>
      <c r="C63" s="95" t="s">
        <v>69</v>
      </c>
      <c r="D63" s="90">
        <v>1</v>
      </c>
      <c r="E63" s="82"/>
      <c r="F63" s="91">
        <v>1</v>
      </c>
      <c r="G63" s="91"/>
      <c r="H63" s="91"/>
      <c r="I63" s="91"/>
      <c r="J63" s="91"/>
      <c r="K63" s="91"/>
      <c r="L63" s="91">
        <v>1</v>
      </c>
      <c r="M63" s="91">
        <v>1</v>
      </c>
      <c r="N63" s="91"/>
      <c r="O63" s="91"/>
      <c r="P63" s="91">
        <v>1</v>
      </c>
      <c r="Q63" s="91"/>
      <c r="R63" s="91"/>
      <c r="S63" s="91">
        <v>1</v>
      </c>
      <c r="T63" s="91"/>
      <c r="U63" s="91"/>
      <c r="V63" s="91">
        <v>1</v>
      </c>
      <c r="W63" s="91"/>
      <c r="X63" s="92"/>
      <c r="Y63" s="93"/>
      <c r="Z63" s="85">
        <f>IF(D63="",0,('Príloha č. 1 k časti B.2 - Cena'!$BC$5)*D63)</f>
        <v>0</v>
      </c>
      <c r="AA63" s="85">
        <f>IF(E63="",0,('Príloha č. 1 k časti B.2 - Cena'!$BC$6)*E63)</f>
        <v>0</v>
      </c>
      <c r="AB63" s="85">
        <f>IF(F63="",0,('Príloha č. 1 k časti B.2 - Cena'!$BC$7)*F63)</f>
        <v>0</v>
      </c>
      <c r="AC63" s="85">
        <f>IF(G63="",0,('Príloha č. 1 k časti B.2 - Cena'!$BC$8)*G63)</f>
        <v>0</v>
      </c>
      <c r="AD63" s="85">
        <f>IF(H63="",0,('Príloha č. 1 k časti B.2 - Cena'!$BC$9)*H63)</f>
        <v>0</v>
      </c>
      <c r="AE63" s="85">
        <f>IF(I63="",0,('Príloha č. 1 k časti B.2 - Cena'!$BC$10)*I63)</f>
        <v>0</v>
      </c>
      <c r="AF63" s="85">
        <f>IF(J63="",0,('Príloha č. 1 k časti B.2 - Cena'!$BC$11)*J63)</f>
        <v>0</v>
      </c>
      <c r="AG63" s="85">
        <f>IF(K63="",0,('Príloha č. 1 k časti B.2 - Cena'!$BC$12)*K63)</f>
        <v>0</v>
      </c>
      <c r="AH63" s="85">
        <f>IF(L63="",0,('Príloha č. 1 k časti B.2 - Cena'!$BC$13)*L63)</f>
        <v>0</v>
      </c>
      <c r="AI63" s="85">
        <f>IF(M63="",0,('Príloha č. 1 k časti B.2 - Cena'!$BC$14)*M63)</f>
        <v>0</v>
      </c>
      <c r="AJ63" s="85">
        <f>IF(N63="",0,('Príloha č. 1 k časti B.2 - Cena'!$BC$15)*N63)</f>
        <v>0</v>
      </c>
      <c r="AK63" s="85">
        <f>IF(O63="",0,('Príloha č. 1 k časti B.2 - Cena'!$BC$16)*O63)</f>
        <v>0</v>
      </c>
      <c r="AL63" s="85">
        <f>IF(P63="",0,('Príloha č. 1 k časti B.2 - Cena'!$BC$17)*P63)</f>
        <v>0</v>
      </c>
      <c r="AM63" s="85">
        <f>IF(Q63="",0,('Príloha č. 1 k časti B.2 - Cena'!$BC$18)*Q63)</f>
        <v>0</v>
      </c>
      <c r="AN63" s="85">
        <f>IF(R63="",0,('Príloha č. 1 k časti B.2 - Cena'!$BC$19)*R63)</f>
        <v>0</v>
      </c>
      <c r="AO63" s="85">
        <f>IF(S63="",0,('Príloha č. 1 k časti B.2 - Cena'!$BC$20)*S63)</f>
        <v>0</v>
      </c>
      <c r="AP63" s="85">
        <f>IF(T63="",0,('Príloha č. 1 k časti B.2 - Cena'!$BC$21)*T63)</f>
        <v>0</v>
      </c>
      <c r="AQ63" s="85">
        <f>IF(U63="",0,('Príloha č. 1 k časti B.2 - Cena'!$BC$22)*U63)</f>
        <v>0</v>
      </c>
      <c r="AR63" s="85">
        <f>IF(V63="",0,('Príloha č. 1 k časti B.2 - Cena'!$BC$23)*V63)</f>
        <v>0</v>
      </c>
      <c r="AS63" s="85">
        <f>IF(W63="",0,('Príloha č. 1 k časti B.2 - Cena'!$BC$24)*W63)</f>
        <v>0</v>
      </c>
      <c r="AT63" s="85">
        <f>IF(X63="",0,('Príloha č. 1 k časti B.2 - Cena'!$BC$25)*X63)</f>
        <v>0</v>
      </c>
      <c r="AU63" s="85">
        <f>IF(Y63="",0,('Príloha č. 1 k časti B.2 - Cena'!$BC$26)*Y63)</f>
        <v>0</v>
      </c>
      <c r="AV63" s="86">
        <f t="shared" si="5"/>
        <v>0</v>
      </c>
      <c r="AW63" s="90">
        <v>1</v>
      </c>
      <c r="AX63" s="91">
        <v>1</v>
      </c>
      <c r="AY63" s="91">
        <v>1</v>
      </c>
      <c r="AZ63" s="91">
        <v>1</v>
      </c>
      <c r="BA63" s="94" t="s">
        <v>46</v>
      </c>
      <c r="BB63" s="88">
        <f t="shared" si="6"/>
        <v>4</v>
      </c>
      <c r="BC63" s="89">
        <f t="shared" si="7"/>
        <v>0</v>
      </c>
    </row>
    <row r="64" spans="1:55" ht="12.95" customHeight="1" thickBot="1" x14ac:dyDescent="0.3">
      <c r="A64" s="300"/>
      <c r="B64" s="96" t="s">
        <v>94</v>
      </c>
      <c r="C64" s="95" t="s">
        <v>68</v>
      </c>
      <c r="D64" s="90">
        <v>1</v>
      </c>
      <c r="E64" s="91">
        <v>1</v>
      </c>
      <c r="F64" s="91"/>
      <c r="G64" s="91">
        <v>1</v>
      </c>
      <c r="H64" s="91">
        <v>1</v>
      </c>
      <c r="I64" s="91"/>
      <c r="J64" s="91"/>
      <c r="K64" s="91"/>
      <c r="L64" s="91"/>
      <c r="M64" s="91"/>
      <c r="N64" s="91">
        <v>1</v>
      </c>
      <c r="O64" s="91"/>
      <c r="P64" s="91"/>
      <c r="Q64" s="91"/>
      <c r="R64" s="91"/>
      <c r="S64" s="91"/>
      <c r="T64" s="91"/>
      <c r="U64" s="91"/>
      <c r="V64" s="91"/>
      <c r="W64" s="91"/>
      <c r="X64" s="92"/>
      <c r="Y64" s="93"/>
      <c r="Z64" s="85">
        <f>IF(D64="",0,('Príloha č. 1 k časti B.2 - Cena'!$BC$5)*D64)</f>
        <v>0</v>
      </c>
      <c r="AA64" s="85">
        <f>IF(E64="",0,('Príloha č. 1 k časti B.2 - Cena'!$BC$6)*E64)</f>
        <v>0</v>
      </c>
      <c r="AB64" s="85">
        <f>IF(F64="",0,('Príloha č. 1 k časti B.2 - Cena'!$BC$7)*F64)</f>
        <v>0</v>
      </c>
      <c r="AC64" s="85">
        <f>IF(G64="",0,('Príloha č. 1 k časti B.2 - Cena'!$BC$8)*G64)</f>
        <v>0</v>
      </c>
      <c r="AD64" s="85">
        <f>IF(H64="",0,('Príloha č. 1 k časti B.2 - Cena'!$BC$9)*H64)</f>
        <v>0</v>
      </c>
      <c r="AE64" s="85">
        <f>IF(I64="",0,('Príloha č. 1 k časti B.2 - Cena'!$BC$10)*I64)</f>
        <v>0</v>
      </c>
      <c r="AF64" s="85">
        <f>IF(J64="",0,('Príloha č. 1 k časti B.2 - Cena'!$BC$11)*J64)</f>
        <v>0</v>
      </c>
      <c r="AG64" s="85">
        <f>IF(K64="",0,('Príloha č. 1 k časti B.2 - Cena'!$BC$12)*K64)</f>
        <v>0</v>
      </c>
      <c r="AH64" s="85">
        <f>IF(L64="",0,('Príloha č. 1 k časti B.2 - Cena'!$BC$13)*L64)</f>
        <v>0</v>
      </c>
      <c r="AI64" s="85">
        <f>IF(M64="",0,('Príloha č. 1 k časti B.2 - Cena'!$BC$14)*M64)</f>
        <v>0</v>
      </c>
      <c r="AJ64" s="85">
        <f>IF(N64="",0,('Príloha č. 1 k časti B.2 - Cena'!$BC$15)*N64)</f>
        <v>0</v>
      </c>
      <c r="AK64" s="85">
        <f>IF(O64="",0,('Príloha č. 1 k časti B.2 - Cena'!$BC$16)*O64)</f>
        <v>0</v>
      </c>
      <c r="AL64" s="85">
        <f>IF(P64="",0,('Príloha č. 1 k časti B.2 - Cena'!$BC$17)*P64)</f>
        <v>0</v>
      </c>
      <c r="AM64" s="85">
        <f>IF(Q64="",0,('Príloha č. 1 k časti B.2 - Cena'!$BC$18)*Q64)</f>
        <v>0</v>
      </c>
      <c r="AN64" s="85">
        <f>IF(R64="",0,('Príloha č. 1 k časti B.2 - Cena'!$BC$19)*R64)</f>
        <v>0</v>
      </c>
      <c r="AO64" s="85">
        <f>IF(S64="",0,('Príloha č. 1 k časti B.2 - Cena'!$BC$20)*S64)</f>
        <v>0</v>
      </c>
      <c r="AP64" s="85">
        <f>IF(T64="",0,('Príloha č. 1 k časti B.2 - Cena'!$BC$21)*T64)</f>
        <v>0</v>
      </c>
      <c r="AQ64" s="85">
        <f>IF(U64="",0,('Príloha č. 1 k časti B.2 - Cena'!$BC$22)*U64)</f>
        <v>0</v>
      </c>
      <c r="AR64" s="85">
        <f>IF(V64="",0,('Príloha č. 1 k časti B.2 - Cena'!$BC$23)*V64)</f>
        <v>0</v>
      </c>
      <c r="AS64" s="85">
        <f>IF(W64="",0,('Príloha č. 1 k časti B.2 - Cena'!$BC$24)*W64)</f>
        <v>0</v>
      </c>
      <c r="AT64" s="85">
        <f>IF(X64="",0,('Príloha č. 1 k časti B.2 - Cena'!$BC$25)*X64)</f>
        <v>0</v>
      </c>
      <c r="AU64" s="85">
        <f>IF(Y64="",0,('Príloha č. 1 k časti B.2 - Cena'!$BC$26)*Y64)</f>
        <v>0</v>
      </c>
      <c r="AV64" s="86">
        <f t="shared" si="5"/>
        <v>0</v>
      </c>
      <c r="AW64" s="90">
        <v>1</v>
      </c>
      <c r="AX64" s="91">
        <v>1</v>
      </c>
      <c r="AY64" s="91">
        <v>1</v>
      </c>
      <c r="AZ64" s="91">
        <v>1</v>
      </c>
      <c r="BA64" s="94" t="s">
        <v>46</v>
      </c>
      <c r="BB64" s="88">
        <f t="shared" si="6"/>
        <v>4</v>
      </c>
      <c r="BC64" s="89">
        <f t="shared" si="7"/>
        <v>0</v>
      </c>
    </row>
    <row r="65" spans="1:55" ht="12.95" customHeight="1" thickBot="1" x14ac:dyDescent="0.3">
      <c r="A65" s="300"/>
      <c r="B65" s="96" t="s">
        <v>95</v>
      </c>
      <c r="C65" s="95" t="s">
        <v>68</v>
      </c>
      <c r="D65" s="90">
        <v>1</v>
      </c>
      <c r="E65" s="91">
        <v>1</v>
      </c>
      <c r="F65" s="91"/>
      <c r="G65" s="91">
        <v>1</v>
      </c>
      <c r="H65" s="91">
        <v>1</v>
      </c>
      <c r="I65" s="91"/>
      <c r="J65" s="91"/>
      <c r="K65" s="91">
        <v>1</v>
      </c>
      <c r="L65" s="91"/>
      <c r="M65" s="91"/>
      <c r="N65" s="91">
        <v>1</v>
      </c>
      <c r="O65" s="91"/>
      <c r="P65" s="91"/>
      <c r="Q65" s="91"/>
      <c r="R65" s="91"/>
      <c r="S65" s="91"/>
      <c r="T65" s="91"/>
      <c r="U65" s="91"/>
      <c r="V65" s="91"/>
      <c r="W65" s="91"/>
      <c r="X65" s="92"/>
      <c r="Y65" s="93"/>
      <c r="Z65" s="85">
        <f>IF(D65="",0,('Príloha č. 1 k časti B.2 - Cena'!$BC$5)*D65)</f>
        <v>0</v>
      </c>
      <c r="AA65" s="85">
        <f>IF(E65="",0,('Príloha č. 1 k časti B.2 - Cena'!$BC$6)*E65)</f>
        <v>0</v>
      </c>
      <c r="AB65" s="85">
        <f>IF(F65="",0,('Príloha č. 1 k časti B.2 - Cena'!$BC$7)*F65)</f>
        <v>0</v>
      </c>
      <c r="AC65" s="85">
        <f>IF(G65="",0,('Príloha č. 1 k časti B.2 - Cena'!$BC$8)*G65)</f>
        <v>0</v>
      </c>
      <c r="AD65" s="85">
        <f>IF(H65="",0,('Príloha č. 1 k časti B.2 - Cena'!$BC$9)*H65)</f>
        <v>0</v>
      </c>
      <c r="AE65" s="85">
        <f>IF(I65="",0,('Príloha č. 1 k časti B.2 - Cena'!$BC$10)*I65)</f>
        <v>0</v>
      </c>
      <c r="AF65" s="85">
        <f>IF(J65="",0,('Príloha č. 1 k časti B.2 - Cena'!$BC$11)*J65)</f>
        <v>0</v>
      </c>
      <c r="AG65" s="85">
        <f>IF(K65="",0,('Príloha č. 1 k časti B.2 - Cena'!$BC$12)*K65)</f>
        <v>0</v>
      </c>
      <c r="AH65" s="85">
        <f>IF(L65="",0,('Príloha č. 1 k časti B.2 - Cena'!$BC$13)*L65)</f>
        <v>0</v>
      </c>
      <c r="AI65" s="85">
        <f>IF(M65="",0,('Príloha č. 1 k časti B.2 - Cena'!$BC$14)*M65)</f>
        <v>0</v>
      </c>
      <c r="AJ65" s="85">
        <f>IF(N65="",0,('Príloha č. 1 k časti B.2 - Cena'!$BC$15)*N65)</f>
        <v>0</v>
      </c>
      <c r="AK65" s="85">
        <f>IF(O65="",0,('Príloha č. 1 k časti B.2 - Cena'!$BC$16)*O65)</f>
        <v>0</v>
      </c>
      <c r="AL65" s="85">
        <f>IF(P65="",0,('Príloha č. 1 k časti B.2 - Cena'!$BC$17)*P65)</f>
        <v>0</v>
      </c>
      <c r="AM65" s="85">
        <f>IF(Q65="",0,('Príloha č. 1 k časti B.2 - Cena'!$BC$18)*Q65)</f>
        <v>0</v>
      </c>
      <c r="AN65" s="85">
        <f>IF(R65="",0,('Príloha č. 1 k časti B.2 - Cena'!$BC$19)*R65)</f>
        <v>0</v>
      </c>
      <c r="AO65" s="85">
        <f>IF(S65="",0,('Príloha č. 1 k časti B.2 - Cena'!$BC$20)*S65)</f>
        <v>0</v>
      </c>
      <c r="AP65" s="85">
        <f>IF(T65="",0,('Príloha č. 1 k časti B.2 - Cena'!$BC$21)*T65)</f>
        <v>0</v>
      </c>
      <c r="AQ65" s="85">
        <f>IF(U65="",0,('Príloha č. 1 k časti B.2 - Cena'!$BC$22)*U65)</f>
        <v>0</v>
      </c>
      <c r="AR65" s="85">
        <f>IF(V65="",0,('Príloha č. 1 k časti B.2 - Cena'!$BC$23)*V65)</f>
        <v>0</v>
      </c>
      <c r="AS65" s="85">
        <f>IF(W65="",0,('Príloha č. 1 k časti B.2 - Cena'!$BC$24)*W65)</f>
        <v>0</v>
      </c>
      <c r="AT65" s="85">
        <f>IF(X65="",0,('Príloha č. 1 k časti B.2 - Cena'!$BC$25)*X65)</f>
        <v>0</v>
      </c>
      <c r="AU65" s="85">
        <f>IF(Y65="",0,('Príloha č. 1 k časti B.2 - Cena'!$BC$26)*Y65)</f>
        <v>0</v>
      </c>
      <c r="AV65" s="86">
        <f t="shared" si="5"/>
        <v>0</v>
      </c>
      <c r="AW65" s="90">
        <v>1</v>
      </c>
      <c r="AX65" s="91">
        <v>1</v>
      </c>
      <c r="AY65" s="91">
        <v>1</v>
      </c>
      <c r="AZ65" s="91">
        <v>1</v>
      </c>
      <c r="BA65" s="94" t="s">
        <v>46</v>
      </c>
      <c r="BB65" s="88">
        <f t="shared" si="6"/>
        <v>4</v>
      </c>
      <c r="BC65" s="89">
        <f t="shared" si="7"/>
        <v>0</v>
      </c>
    </row>
    <row r="66" spans="1:55" ht="12.95" customHeight="1" thickBot="1" x14ac:dyDescent="0.3">
      <c r="A66" s="300"/>
      <c r="B66" s="96" t="s">
        <v>96</v>
      </c>
      <c r="C66" s="95" t="s">
        <v>68</v>
      </c>
      <c r="D66" s="90">
        <v>1</v>
      </c>
      <c r="E66" s="91">
        <v>1</v>
      </c>
      <c r="F66" s="91"/>
      <c r="G66" s="91">
        <v>1</v>
      </c>
      <c r="H66" s="91">
        <v>1</v>
      </c>
      <c r="I66" s="91"/>
      <c r="J66" s="91"/>
      <c r="K66" s="91"/>
      <c r="L66" s="91"/>
      <c r="M66" s="91"/>
      <c r="N66" s="91">
        <v>1</v>
      </c>
      <c r="O66" s="91"/>
      <c r="P66" s="91"/>
      <c r="Q66" s="91"/>
      <c r="R66" s="91"/>
      <c r="S66" s="91"/>
      <c r="T66" s="91"/>
      <c r="U66" s="91"/>
      <c r="V66" s="91"/>
      <c r="W66" s="91"/>
      <c r="X66" s="92"/>
      <c r="Y66" s="93"/>
      <c r="Z66" s="85">
        <f>IF(D66="",0,('Príloha č. 1 k časti B.2 - Cena'!$BC$5)*D66)</f>
        <v>0</v>
      </c>
      <c r="AA66" s="85">
        <f>IF(E66="",0,('Príloha č. 1 k časti B.2 - Cena'!$BC$6)*E66)</f>
        <v>0</v>
      </c>
      <c r="AB66" s="85">
        <f>IF(F66="",0,('Príloha č. 1 k časti B.2 - Cena'!$BC$7)*F66)</f>
        <v>0</v>
      </c>
      <c r="AC66" s="85">
        <f>IF(G66="",0,('Príloha č. 1 k časti B.2 - Cena'!$BC$8)*G66)</f>
        <v>0</v>
      </c>
      <c r="AD66" s="85">
        <f>IF(H66="",0,('Príloha č. 1 k časti B.2 - Cena'!$BC$9)*H66)</f>
        <v>0</v>
      </c>
      <c r="AE66" s="85">
        <f>IF(I66="",0,('Príloha č. 1 k časti B.2 - Cena'!$BC$10)*I66)</f>
        <v>0</v>
      </c>
      <c r="AF66" s="85">
        <f>IF(J66="",0,('Príloha č. 1 k časti B.2 - Cena'!$BC$11)*J66)</f>
        <v>0</v>
      </c>
      <c r="AG66" s="85">
        <f>IF(K66="",0,('Príloha č. 1 k časti B.2 - Cena'!$BC$12)*K66)</f>
        <v>0</v>
      </c>
      <c r="AH66" s="85">
        <f>IF(L66="",0,('Príloha č. 1 k časti B.2 - Cena'!$BC$13)*L66)</f>
        <v>0</v>
      </c>
      <c r="AI66" s="85">
        <f>IF(M66="",0,('Príloha č. 1 k časti B.2 - Cena'!$BC$14)*M66)</f>
        <v>0</v>
      </c>
      <c r="AJ66" s="85">
        <f>IF(N66="",0,('Príloha č. 1 k časti B.2 - Cena'!$BC$15)*N66)</f>
        <v>0</v>
      </c>
      <c r="AK66" s="85">
        <f>IF(O66="",0,('Príloha č. 1 k časti B.2 - Cena'!$BC$16)*O66)</f>
        <v>0</v>
      </c>
      <c r="AL66" s="85">
        <f>IF(P66="",0,('Príloha č. 1 k časti B.2 - Cena'!$BC$17)*P66)</f>
        <v>0</v>
      </c>
      <c r="AM66" s="85">
        <f>IF(Q66="",0,('Príloha č. 1 k časti B.2 - Cena'!$BC$18)*Q66)</f>
        <v>0</v>
      </c>
      <c r="AN66" s="85">
        <f>IF(R66="",0,('Príloha č. 1 k časti B.2 - Cena'!$BC$19)*R66)</f>
        <v>0</v>
      </c>
      <c r="AO66" s="85">
        <f>IF(S66="",0,('Príloha č. 1 k časti B.2 - Cena'!$BC$20)*S66)</f>
        <v>0</v>
      </c>
      <c r="AP66" s="85">
        <f>IF(T66="",0,('Príloha č. 1 k časti B.2 - Cena'!$BC$21)*T66)</f>
        <v>0</v>
      </c>
      <c r="AQ66" s="85">
        <f>IF(U66="",0,('Príloha č. 1 k časti B.2 - Cena'!$BC$22)*U66)</f>
        <v>0</v>
      </c>
      <c r="AR66" s="85">
        <f>IF(V66="",0,('Príloha č. 1 k časti B.2 - Cena'!$BC$23)*V66)</f>
        <v>0</v>
      </c>
      <c r="AS66" s="85">
        <f>IF(W66="",0,('Príloha č. 1 k časti B.2 - Cena'!$BC$24)*W66)</f>
        <v>0</v>
      </c>
      <c r="AT66" s="85">
        <f>IF(X66="",0,('Príloha č. 1 k časti B.2 - Cena'!$BC$25)*X66)</f>
        <v>0</v>
      </c>
      <c r="AU66" s="85">
        <f>IF(Y66="",0,('Príloha č. 1 k časti B.2 - Cena'!$BC$26)*Y66)</f>
        <v>0</v>
      </c>
      <c r="AV66" s="86">
        <f t="shared" si="5"/>
        <v>0</v>
      </c>
      <c r="AW66" s="90">
        <v>1</v>
      </c>
      <c r="AX66" s="91">
        <v>1</v>
      </c>
      <c r="AY66" s="91">
        <v>1</v>
      </c>
      <c r="AZ66" s="91">
        <v>1</v>
      </c>
      <c r="BA66" s="94" t="s">
        <v>46</v>
      </c>
      <c r="BB66" s="88">
        <f t="shared" si="6"/>
        <v>4</v>
      </c>
      <c r="BC66" s="89">
        <f t="shared" si="7"/>
        <v>0</v>
      </c>
    </row>
    <row r="67" spans="1:55" ht="15" customHeight="1" thickBot="1" x14ac:dyDescent="0.3">
      <c r="A67" s="300"/>
      <c r="B67" s="76" t="s">
        <v>319</v>
      </c>
      <c r="C67" s="97"/>
      <c r="D67" s="98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>
        <v>1</v>
      </c>
      <c r="W67" s="99">
        <v>1</v>
      </c>
      <c r="X67" s="100">
        <v>1</v>
      </c>
      <c r="Y67" s="101"/>
      <c r="Z67" s="85">
        <f>IF(D67="",0,('Príloha č. 1 k časti B.2 - Cena'!$BC$5)*D67)</f>
        <v>0</v>
      </c>
      <c r="AA67" s="85">
        <f>IF(E67="",0,('Príloha č. 1 k časti B.2 - Cena'!$BC$6)*E67)</f>
        <v>0</v>
      </c>
      <c r="AB67" s="85">
        <f>IF(F67="",0,('Príloha č. 1 k časti B.2 - Cena'!$BC$7)*F67)</f>
        <v>0</v>
      </c>
      <c r="AC67" s="85">
        <f>IF(G67="",0,('Príloha č. 1 k časti B.2 - Cena'!$BC$8)*G67)</f>
        <v>0</v>
      </c>
      <c r="AD67" s="85">
        <f>IF(H67="",0,('Príloha č. 1 k časti B.2 - Cena'!$BC$9)*H67)</f>
        <v>0</v>
      </c>
      <c r="AE67" s="85">
        <f>IF(I67="",0,('Príloha č. 1 k časti B.2 - Cena'!$BC$10)*I67)</f>
        <v>0</v>
      </c>
      <c r="AF67" s="85">
        <f>IF(J67="",0,('Príloha č. 1 k časti B.2 - Cena'!$BC$11)*J67)</f>
        <v>0</v>
      </c>
      <c r="AG67" s="85">
        <f>IF(K67="",0,('Príloha č. 1 k časti B.2 - Cena'!$BC$12)*K67)</f>
        <v>0</v>
      </c>
      <c r="AH67" s="85">
        <f>IF(L67="",0,('Príloha č. 1 k časti B.2 - Cena'!$BC$13)*L67)</f>
        <v>0</v>
      </c>
      <c r="AI67" s="85">
        <f>IF(M67="",0,('Príloha č. 1 k časti B.2 - Cena'!$BC$14)*M67)</f>
        <v>0</v>
      </c>
      <c r="AJ67" s="85">
        <f>IF(N67="",0,('Príloha č. 1 k časti B.2 - Cena'!$BC$15)*N67)</f>
        <v>0</v>
      </c>
      <c r="AK67" s="85">
        <f>IF(O67="",0,('Príloha č. 1 k časti B.2 - Cena'!$BC$16)*O67)</f>
        <v>0</v>
      </c>
      <c r="AL67" s="85">
        <f>IF(P67="",0,('Príloha č. 1 k časti B.2 - Cena'!$BC$17)*P67)</f>
        <v>0</v>
      </c>
      <c r="AM67" s="85">
        <f>IF(Q67="",0,('Príloha č. 1 k časti B.2 - Cena'!$BC$18)*Q67)</f>
        <v>0</v>
      </c>
      <c r="AN67" s="85">
        <f>IF(R67="",0,('Príloha č. 1 k časti B.2 - Cena'!$BC$19)*R67)</f>
        <v>0</v>
      </c>
      <c r="AO67" s="85">
        <f>IF(S67="",0,('Príloha č. 1 k časti B.2 - Cena'!$BC$20)*S67)</f>
        <v>0</v>
      </c>
      <c r="AP67" s="85">
        <f>IF(T67="",0,('Príloha č. 1 k časti B.2 - Cena'!$BC$21)*T67)</f>
        <v>0</v>
      </c>
      <c r="AQ67" s="85">
        <f>IF(U67="",0,('Príloha č. 1 k časti B.2 - Cena'!$BC$22)*U67)</f>
        <v>0</v>
      </c>
      <c r="AR67" s="85">
        <f>IF(V67="",0,('Príloha č. 1 k časti B.2 - Cena'!$BC$23)*V67)</f>
        <v>0</v>
      </c>
      <c r="AS67" s="85">
        <f>IF(W67="",0,('Príloha č. 1 k časti B.2 - Cena'!$BC$24)*W67)</f>
        <v>0</v>
      </c>
      <c r="AT67" s="85">
        <f>IF(X67="",0,('Príloha č. 1 k časti B.2 - Cena'!$BC$25)*X67)</f>
        <v>0</v>
      </c>
      <c r="AU67" s="85">
        <f>IF(Y67="",0,('Príloha č. 1 k časti B.2 - Cena'!$BC$26)*Y67)</f>
        <v>0</v>
      </c>
      <c r="AV67" s="86">
        <f t="shared" ref="AV67" si="8">SUM(Z67:AU67)</f>
        <v>0</v>
      </c>
      <c r="AW67" s="90">
        <v>1</v>
      </c>
      <c r="AX67" s="91">
        <v>1</v>
      </c>
      <c r="AY67" s="91">
        <v>1</v>
      </c>
      <c r="AZ67" s="91">
        <v>1</v>
      </c>
      <c r="BA67" s="94" t="s">
        <v>46</v>
      </c>
      <c r="BB67" s="88">
        <f t="shared" si="6"/>
        <v>4</v>
      </c>
      <c r="BC67" s="89">
        <f t="shared" si="7"/>
        <v>0</v>
      </c>
    </row>
    <row r="68" spans="1:55" ht="12.95" customHeight="1" thickBot="1" x14ac:dyDescent="0.3">
      <c r="A68" s="300"/>
      <c r="B68" s="76" t="s">
        <v>320</v>
      </c>
      <c r="C68" s="102"/>
      <c r="D68" s="77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4"/>
      <c r="Y68" s="105">
        <v>1</v>
      </c>
      <c r="Z68" s="179">
        <f>IF(D68="",0,('Príloha č. 1 k časti B.2 - Cena'!$BC$5)*D68)</f>
        <v>0</v>
      </c>
      <c r="AA68" s="174">
        <f>IF(E68="",0,('Príloha č. 1 k časti B.2 - Cena'!$BC$6)*E68)</f>
        <v>0</v>
      </c>
      <c r="AB68" s="174">
        <f>IF(F68="",0,('Príloha č. 1 k časti B.2 - Cena'!$BC$7)*F68)</f>
        <v>0</v>
      </c>
      <c r="AC68" s="174">
        <f>IF(G68="",0,('Príloha č. 1 k časti B.2 - Cena'!$BC$8)*G68)</f>
        <v>0</v>
      </c>
      <c r="AD68" s="174">
        <f>IF(H68="",0,('Príloha č. 1 k časti B.2 - Cena'!$BC$9)*H68)</f>
        <v>0</v>
      </c>
      <c r="AE68" s="174">
        <f>IF(I68="",0,('Príloha č. 1 k časti B.2 - Cena'!$BC$10)*I68)</f>
        <v>0</v>
      </c>
      <c r="AF68" s="174">
        <f>IF(J68="",0,('Príloha č. 1 k časti B.2 - Cena'!$BC$11)*J68)</f>
        <v>0</v>
      </c>
      <c r="AG68" s="174">
        <f>IF(K68="",0,('Príloha č. 1 k časti B.2 - Cena'!$BC$12)*K68)</f>
        <v>0</v>
      </c>
      <c r="AH68" s="174">
        <f>IF(L68="",0,('Príloha č. 1 k časti B.2 - Cena'!$BC$13)*L68)</f>
        <v>0</v>
      </c>
      <c r="AI68" s="174">
        <f>IF(M68="",0,('Príloha č. 1 k časti B.2 - Cena'!$BC$14)*M68)</f>
        <v>0</v>
      </c>
      <c r="AJ68" s="174">
        <f>IF(N68="",0,('Príloha č. 1 k časti B.2 - Cena'!$BC$15)*N68)</f>
        <v>0</v>
      </c>
      <c r="AK68" s="174">
        <f>IF(O68="",0,('Príloha č. 1 k časti B.2 - Cena'!$BC$16)*O68)</f>
        <v>0</v>
      </c>
      <c r="AL68" s="174">
        <f>IF(P68="",0,('Príloha č. 1 k časti B.2 - Cena'!$BC$17)*P68)</f>
        <v>0</v>
      </c>
      <c r="AM68" s="174">
        <f>IF(Q68="",0,('Príloha č. 1 k časti B.2 - Cena'!$BC$18)*Q68)</f>
        <v>0</v>
      </c>
      <c r="AN68" s="174">
        <f>IF(R68="",0,('Príloha č. 1 k časti B.2 - Cena'!$BC$19)*R68)</f>
        <v>0</v>
      </c>
      <c r="AO68" s="174">
        <f>IF(S68="",0,('Príloha č. 1 k časti B.2 - Cena'!$BC$20)*S68)</f>
        <v>0</v>
      </c>
      <c r="AP68" s="174">
        <f>IF(T68="",0,('Príloha č. 1 k časti B.2 - Cena'!$BC$21)*T68)</f>
        <v>0</v>
      </c>
      <c r="AQ68" s="174">
        <f>IF(U68="",0,('Príloha č. 1 k časti B.2 - Cena'!$BC$22)*U68)</f>
        <v>0</v>
      </c>
      <c r="AR68" s="174">
        <f>IF(V68="",0,('Príloha č. 1 k časti B.2 - Cena'!$BC$23)*V68)</f>
        <v>0</v>
      </c>
      <c r="AS68" s="174">
        <f>IF(W68="",0,('Príloha č. 1 k časti B.2 - Cena'!$BC$24)*W68)</f>
        <v>0</v>
      </c>
      <c r="AT68" s="174">
        <f>IF(X68="",0,('Príloha č. 1 k časti B.2 - Cena'!$BC$25)*X68)</f>
        <v>0</v>
      </c>
      <c r="AU68" s="174">
        <f>IF(Y68="",0,('Príloha č. 1 k časti B.2 - Cena'!$BC$26)*Y68)</f>
        <v>0</v>
      </c>
      <c r="AV68" s="180">
        <f t="shared" si="5"/>
        <v>0</v>
      </c>
      <c r="AW68" s="106">
        <v>2</v>
      </c>
      <c r="AX68" s="106">
        <v>2</v>
      </c>
      <c r="AY68" s="106">
        <v>2</v>
      </c>
      <c r="AZ68" s="106">
        <v>2</v>
      </c>
      <c r="BA68" s="107" t="s">
        <v>298</v>
      </c>
      <c r="BB68" s="88">
        <f t="shared" si="6"/>
        <v>8</v>
      </c>
      <c r="BC68" s="89">
        <f t="shared" si="7"/>
        <v>0</v>
      </c>
    </row>
    <row r="69" spans="1:55" ht="15.75" thickBot="1" x14ac:dyDescent="0.3">
      <c r="A69" s="300"/>
      <c r="B69" s="308" t="s">
        <v>22</v>
      </c>
      <c r="C69" s="308"/>
      <c r="D69" s="308"/>
      <c r="E69" s="308"/>
      <c r="F69" s="308"/>
      <c r="G69" s="308"/>
      <c r="H69" s="308"/>
      <c r="I69" s="308"/>
      <c r="J69" s="308"/>
      <c r="K69" s="308"/>
      <c r="L69" s="308"/>
      <c r="M69" s="308"/>
      <c r="N69" s="308"/>
      <c r="O69" s="308"/>
      <c r="P69" s="308"/>
      <c r="Q69" s="308"/>
      <c r="R69" s="308"/>
      <c r="S69" s="308"/>
      <c r="T69" s="308"/>
      <c r="U69" s="308"/>
      <c r="V69" s="308"/>
      <c r="W69" s="308"/>
      <c r="X69" s="308"/>
      <c r="Y69" s="309"/>
      <c r="Z69" s="183"/>
      <c r="AA69" s="184"/>
      <c r="AB69" s="184"/>
      <c r="AC69" s="184"/>
      <c r="AD69" s="184"/>
      <c r="AE69" s="184"/>
      <c r="AF69" s="184"/>
      <c r="AG69" s="184"/>
      <c r="AH69" s="184"/>
      <c r="AI69" s="184"/>
      <c r="AJ69" s="184"/>
      <c r="AK69" s="184"/>
      <c r="AL69" s="184"/>
      <c r="AM69" s="184"/>
      <c r="AN69" s="184"/>
      <c r="AO69" s="184"/>
      <c r="AP69" s="184"/>
      <c r="AQ69" s="184"/>
      <c r="AR69" s="184"/>
      <c r="AS69" s="252"/>
      <c r="AT69" s="251"/>
      <c r="AU69" s="251"/>
      <c r="AV69" s="178">
        <f>'Príloha č. 1 k časti B.2 - Cena'!AV30</f>
        <v>0</v>
      </c>
      <c r="AW69" s="106">
        <v>2</v>
      </c>
      <c r="AX69" s="106">
        <v>2</v>
      </c>
      <c r="AY69" s="106">
        <v>2</v>
      </c>
      <c r="AZ69" s="106">
        <v>2</v>
      </c>
      <c r="BA69" s="109"/>
      <c r="BB69" s="88">
        <f t="shared" si="6"/>
        <v>8</v>
      </c>
      <c r="BC69" s="89">
        <f t="shared" si="7"/>
        <v>0</v>
      </c>
    </row>
    <row r="70" spans="1:55" ht="15.75" thickBot="1" x14ac:dyDescent="0.3">
      <c r="A70" s="301"/>
      <c r="B70" s="305" t="s">
        <v>25</v>
      </c>
      <c r="C70" s="305"/>
      <c r="D70" s="305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6"/>
      <c r="Z70" s="181"/>
      <c r="AA70" s="182"/>
      <c r="AB70" s="182"/>
      <c r="AC70" s="182"/>
      <c r="AD70" s="182"/>
      <c r="AE70" s="182"/>
      <c r="AF70" s="182"/>
      <c r="AG70" s="182"/>
      <c r="AH70" s="182"/>
      <c r="AI70" s="182"/>
      <c r="AJ70" s="182"/>
      <c r="AK70" s="182"/>
      <c r="AL70" s="182"/>
      <c r="AM70" s="182"/>
      <c r="AN70" s="182"/>
      <c r="AO70" s="182"/>
      <c r="AP70" s="182"/>
      <c r="AQ70" s="182"/>
      <c r="AR70" s="182"/>
      <c r="AS70" s="254"/>
      <c r="AT70" s="253"/>
      <c r="AU70" s="253"/>
      <c r="AV70" s="177">
        <f>SUM(AV40:AV69)</f>
        <v>0</v>
      </c>
      <c r="AW70" s="324" t="s">
        <v>342</v>
      </c>
      <c r="AX70" s="325"/>
      <c r="AY70" s="325"/>
      <c r="AZ70" s="325"/>
      <c r="BA70" s="325"/>
      <c r="BB70" s="325"/>
      <c r="BC70" s="110">
        <f>SUM(BC40:BC69)</f>
        <v>0</v>
      </c>
    </row>
    <row r="71" spans="1:55" x14ac:dyDescent="0.25">
      <c r="A71" s="111"/>
      <c r="B71" s="112"/>
      <c r="C71" s="112"/>
      <c r="D71" s="111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4"/>
      <c r="AX71" s="114"/>
      <c r="AY71" s="114"/>
      <c r="AZ71" s="114"/>
      <c r="BA71" s="114"/>
      <c r="BB71" s="115"/>
      <c r="BC71" s="116"/>
    </row>
    <row r="72" spans="1:55" ht="14.45" customHeight="1" x14ac:dyDescent="0.25">
      <c r="AW72" s="46"/>
      <c r="AX72" s="46"/>
      <c r="AY72" s="46"/>
      <c r="AZ72" s="46"/>
      <c r="BA72" s="46"/>
      <c r="BB72" s="46"/>
      <c r="BC72" s="117"/>
    </row>
    <row r="73" spans="1:55" ht="14.45" customHeight="1" x14ac:dyDescent="0.25">
      <c r="AV73" s="117"/>
      <c r="AW73" s="46"/>
      <c r="AX73" s="46"/>
      <c r="AY73" s="46"/>
      <c r="AZ73" s="46"/>
      <c r="BA73" s="46"/>
      <c r="BB73" s="46"/>
      <c r="BC73" s="117"/>
    </row>
    <row r="74" spans="1:55" ht="14.45" customHeight="1" x14ac:dyDescent="0.25">
      <c r="AW74" s="46"/>
      <c r="AX74" s="46"/>
      <c r="AY74" s="46"/>
      <c r="AZ74" s="46"/>
      <c r="BA74" s="46"/>
      <c r="BB74" s="46"/>
      <c r="BC74" s="117"/>
    </row>
    <row r="75" spans="1:55" ht="14.45" customHeight="1" x14ac:dyDescent="0.25">
      <c r="AW75" s="46"/>
      <c r="AX75" s="46"/>
      <c r="AY75" s="46"/>
      <c r="AZ75" s="46"/>
      <c r="BA75" s="46"/>
      <c r="BB75" s="46"/>
      <c r="BC75" s="46"/>
    </row>
    <row r="76" spans="1:55" ht="14.45" customHeight="1" x14ac:dyDescent="0.25">
      <c r="AW76" s="46"/>
      <c r="AX76" s="46"/>
      <c r="AY76" s="46"/>
      <c r="AZ76" s="46"/>
      <c r="BA76" s="46"/>
      <c r="BB76" s="46"/>
      <c r="BC76" s="46"/>
    </row>
    <row r="77" spans="1:55" ht="16.5" thickBot="1" x14ac:dyDescent="0.3">
      <c r="A77" s="69" t="s">
        <v>183</v>
      </c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</row>
    <row r="78" spans="1:55" ht="14.45" customHeight="1" x14ac:dyDescent="0.25">
      <c r="A78" s="299" t="s">
        <v>0</v>
      </c>
      <c r="B78" s="302" t="s">
        <v>21</v>
      </c>
      <c r="C78" s="242"/>
      <c r="D78" s="311" t="s">
        <v>27</v>
      </c>
      <c r="E78" s="312"/>
      <c r="F78" s="312"/>
      <c r="G78" s="312"/>
      <c r="H78" s="312"/>
      <c r="I78" s="312"/>
      <c r="J78" s="312"/>
      <c r="K78" s="312"/>
      <c r="L78" s="312"/>
      <c r="M78" s="312"/>
      <c r="N78" s="312"/>
      <c r="O78" s="312"/>
      <c r="P78" s="312"/>
      <c r="Q78" s="312"/>
      <c r="R78" s="312"/>
      <c r="S78" s="312"/>
      <c r="T78" s="312"/>
      <c r="U78" s="312"/>
      <c r="V78" s="312"/>
      <c r="W78" s="312"/>
      <c r="X78" s="326"/>
      <c r="Y78" s="313"/>
      <c r="Z78" s="311" t="s">
        <v>26</v>
      </c>
      <c r="AA78" s="312"/>
      <c r="AB78" s="312"/>
      <c r="AC78" s="312"/>
      <c r="AD78" s="312"/>
      <c r="AE78" s="312"/>
      <c r="AF78" s="312"/>
      <c r="AG78" s="312"/>
      <c r="AH78" s="312"/>
      <c r="AI78" s="312"/>
      <c r="AJ78" s="312"/>
      <c r="AK78" s="312"/>
      <c r="AL78" s="312"/>
      <c r="AM78" s="312"/>
      <c r="AN78" s="312"/>
      <c r="AO78" s="312"/>
      <c r="AP78" s="312"/>
      <c r="AQ78" s="312"/>
      <c r="AR78" s="312"/>
      <c r="AS78" s="313"/>
      <c r="AT78" s="244"/>
      <c r="AU78" s="244"/>
      <c r="AV78" s="338" t="s">
        <v>332</v>
      </c>
      <c r="AW78" s="321" t="s">
        <v>210</v>
      </c>
      <c r="AX78" s="322"/>
      <c r="AY78" s="322"/>
      <c r="AZ78" s="323"/>
      <c r="BA78" s="371" t="s">
        <v>45</v>
      </c>
      <c r="BB78" s="344" t="s">
        <v>341</v>
      </c>
      <c r="BC78" s="355" t="s">
        <v>333</v>
      </c>
    </row>
    <row r="79" spans="1:55" ht="33" customHeight="1" x14ac:dyDescent="0.25">
      <c r="A79" s="300"/>
      <c r="B79" s="303"/>
      <c r="C79" s="243"/>
      <c r="D79" s="72" t="s">
        <v>98</v>
      </c>
      <c r="E79" s="72" t="s">
        <v>99</v>
      </c>
      <c r="F79" s="72" t="s">
        <v>100</v>
      </c>
      <c r="G79" s="72" t="s">
        <v>49</v>
      </c>
      <c r="H79" s="72" t="s">
        <v>50</v>
      </c>
      <c r="I79" s="72" t="s">
        <v>51</v>
      </c>
      <c r="J79" s="72" t="s">
        <v>52</v>
      </c>
      <c r="K79" s="72" t="s">
        <v>53</v>
      </c>
      <c r="L79" s="72" t="s">
        <v>54</v>
      </c>
      <c r="M79" s="72" t="s">
        <v>55</v>
      </c>
      <c r="N79" s="72" t="s">
        <v>56</v>
      </c>
      <c r="O79" s="72" t="s">
        <v>57</v>
      </c>
      <c r="P79" s="72" t="s">
        <v>58</v>
      </c>
      <c r="Q79" s="72" t="s">
        <v>59</v>
      </c>
      <c r="R79" s="72" t="s">
        <v>60</v>
      </c>
      <c r="S79" s="72" t="s">
        <v>61</v>
      </c>
      <c r="T79" s="72" t="s">
        <v>62</v>
      </c>
      <c r="U79" s="72" t="s">
        <v>63</v>
      </c>
      <c r="V79" s="72" t="s">
        <v>64</v>
      </c>
      <c r="W79" s="72" t="s">
        <v>65</v>
      </c>
      <c r="X79" s="72" t="s">
        <v>66</v>
      </c>
      <c r="Y79" s="72" t="s">
        <v>128</v>
      </c>
      <c r="Z79" s="118" t="s">
        <v>1</v>
      </c>
      <c r="AA79" s="74" t="s">
        <v>2</v>
      </c>
      <c r="AB79" s="74" t="s">
        <v>3</v>
      </c>
      <c r="AC79" s="74" t="s">
        <v>4</v>
      </c>
      <c r="AD79" s="74" t="s">
        <v>5</v>
      </c>
      <c r="AE79" s="74" t="s">
        <v>6</v>
      </c>
      <c r="AF79" s="74" t="s">
        <v>7</v>
      </c>
      <c r="AG79" s="74" t="s">
        <v>8</v>
      </c>
      <c r="AH79" s="74" t="s">
        <v>9</v>
      </c>
      <c r="AI79" s="74" t="s">
        <v>10</v>
      </c>
      <c r="AJ79" s="74" t="s">
        <v>11</v>
      </c>
      <c r="AK79" s="74" t="s">
        <v>12</v>
      </c>
      <c r="AL79" s="74" t="s">
        <v>13</v>
      </c>
      <c r="AM79" s="74" t="s">
        <v>14</v>
      </c>
      <c r="AN79" s="74" t="s">
        <v>15</v>
      </c>
      <c r="AO79" s="74" t="s">
        <v>16</v>
      </c>
      <c r="AP79" s="74" t="s">
        <v>17</v>
      </c>
      <c r="AQ79" s="74" t="s">
        <v>18</v>
      </c>
      <c r="AR79" s="74" t="s">
        <v>19</v>
      </c>
      <c r="AS79" s="119" t="s">
        <v>20</v>
      </c>
      <c r="AT79" s="119" t="s">
        <v>47</v>
      </c>
      <c r="AU79" s="75" t="s">
        <v>48</v>
      </c>
      <c r="AV79" s="339"/>
      <c r="AW79" s="347">
        <v>2025</v>
      </c>
      <c r="AX79" s="333">
        <v>2026</v>
      </c>
      <c r="AY79" s="333">
        <v>2027</v>
      </c>
      <c r="AZ79" s="333">
        <v>2028</v>
      </c>
      <c r="BA79" s="372"/>
      <c r="BB79" s="345"/>
      <c r="BC79" s="356"/>
    </row>
    <row r="80" spans="1:55" ht="27" customHeight="1" thickBot="1" x14ac:dyDescent="0.3">
      <c r="A80" s="301"/>
      <c r="B80" s="76">
        <f>COUNTA(B81:B89)</f>
        <v>9</v>
      </c>
      <c r="C80" s="76"/>
      <c r="D80" s="77">
        <f>SUM(D81:D91)</f>
        <v>9</v>
      </c>
      <c r="E80" s="77">
        <f t="shared" ref="E80:Y80" si="9">SUM(E81:E91)</f>
        <v>9</v>
      </c>
      <c r="F80" s="77">
        <f t="shared" si="9"/>
        <v>0</v>
      </c>
      <c r="G80" s="77">
        <f t="shared" si="9"/>
        <v>13</v>
      </c>
      <c r="H80" s="77">
        <f t="shared" si="9"/>
        <v>6</v>
      </c>
      <c r="I80" s="77">
        <f t="shared" si="9"/>
        <v>3</v>
      </c>
      <c r="J80" s="77">
        <f t="shared" si="9"/>
        <v>0</v>
      </c>
      <c r="K80" s="77">
        <f t="shared" si="9"/>
        <v>5</v>
      </c>
      <c r="L80" s="77">
        <f t="shared" si="9"/>
        <v>5</v>
      </c>
      <c r="M80" s="77">
        <f t="shared" si="9"/>
        <v>3</v>
      </c>
      <c r="N80" s="77">
        <f t="shared" si="9"/>
        <v>3</v>
      </c>
      <c r="O80" s="77">
        <f t="shared" si="9"/>
        <v>0</v>
      </c>
      <c r="P80" s="77">
        <f t="shared" si="9"/>
        <v>3</v>
      </c>
      <c r="Q80" s="77">
        <f t="shared" si="9"/>
        <v>6</v>
      </c>
      <c r="R80" s="77">
        <f t="shared" si="9"/>
        <v>4</v>
      </c>
      <c r="S80" s="77">
        <f t="shared" si="9"/>
        <v>0</v>
      </c>
      <c r="T80" s="77">
        <f t="shared" si="9"/>
        <v>1</v>
      </c>
      <c r="U80" s="77">
        <f t="shared" si="9"/>
        <v>0</v>
      </c>
      <c r="V80" s="77">
        <f t="shared" si="9"/>
        <v>1</v>
      </c>
      <c r="W80" s="77">
        <f t="shared" si="9"/>
        <v>1</v>
      </c>
      <c r="X80" s="77">
        <f t="shared" si="9"/>
        <v>1</v>
      </c>
      <c r="Y80" s="77">
        <f t="shared" si="9"/>
        <v>1</v>
      </c>
      <c r="Z80" s="335"/>
      <c r="AA80" s="336"/>
      <c r="AB80" s="336"/>
      <c r="AC80" s="336"/>
      <c r="AD80" s="336"/>
      <c r="AE80" s="336"/>
      <c r="AF80" s="336"/>
      <c r="AG80" s="336"/>
      <c r="AH80" s="336"/>
      <c r="AI80" s="336"/>
      <c r="AJ80" s="336"/>
      <c r="AK80" s="336"/>
      <c r="AL80" s="336"/>
      <c r="AM80" s="336"/>
      <c r="AN80" s="336"/>
      <c r="AO80" s="336"/>
      <c r="AP80" s="336"/>
      <c r="AQ80" s="336"/>
      <c r="AR80" s="336"/>
      <c r="AS80" s="337"/>
      <c r="AT80" s="248"/>
      <c r="AU80" s="248"/>
      <c r="AV80" s="340"/>
      <c r="AW80" s="348"/>
      <c r="AX80" s="334"/>
      <c r="AY80" s="334"/>
      <c r="AZ80" s="334"/>
      <c r="BA80" s="373"/>
      <c r="BB80" s="346"/>
      <c r="BC80" s="357"/>
    </row>
    <row r="81" spans="1:55" ht="12.95" customHeight="1" thickBot="1" x14ac:dyDescent="0.3">
      <c r="A81" s="330" t="s">
        <v>28</v>
      </c>
      <c r="B81" s="80" t="s">
        <v>136</v>
      </c>
      <c r="C81" s="80" t="s">
        <v>67</v>
      </c>
      <c r="D81" s="81">
        <v>1</v>
      </c>
      <c r="E81" s="82">
        <v>1</v>
      </c>
      <c r="F81" s="82"/>
      <c r="G81" s="120">
        <v>2</v>
      </c>
      <c r="H81" s="120">
        <v>1</v>
      </c>
      <c r="I81" s="120">
        <v>1</v>
      </c>
      <c r="J81" s="120"/>
      <c r="K81" s="120">
        <v>1</v>
      </c>
      <c r="L81" s="120"/>
      <c r="M81" s="120"/>
      <c r="N81" s="120"/>
      <c r="O81" s="120"/>
      <c r="P81" s="120"/>
      <c r="Q81" s="120">
        <v>1</v>
      </c>
      <c r="R81" s="120">
        <v>1</v>
      </c>
      <c r="S81" s="120"/>
      <c r="T81" s="120"/>
      <c r="U81" s="120"/>
      <c r="V81" s="120"/>
      <c r="W81" s="120"/>
      <c r="X81" s="83"/>
      <c r="Y81" s="84"/>
      <c r="Z81" s="85">
        <f>IF(D81="",0,('Príloha č. 1 k časti B.2 - Cena'!$BC$5)*D81)</f>
        <v>0</v>
      </c>
      <c r="AA81" s="85">
        <f>IF(E81="",0,('Príloha č. 1 k časti B.2 - Cena'!$BC$6)*E81)</f>
        <v>0</v>
      </c>
      <c r="AB81" s="85">
        <f>IF(F81="",0,('Príloha č. 1 k časti B.2 - Cena'!$BC$7)*F81)</f>
        <v>0</v>
      </c>
      <c r="AC81" s="85">
        <f>IF(G81="",0,('Príloha č. 1 k časti B.2 - Cena'!$BC$8)*G81)</f>
        <v>0</v>
      </c>
      <c r="AD81" s="85">
        <f>IF(H81="",0,('Príloha č. 1 k časti B.2 - Cena'!$BC$9)*H81)</f>
        <v>0</v>
      </c>
      <c r="AE81" s="85">
        <f>IF(I81="",0,('Príloha č. 1 k časti B.2 - Cena'!$BC$10)*I81)</f>
        <v>0</v>
      </c>
      <c r="AF81" s="85">
        <f>IF(J81="",0,('Príloha č. 1 k časti B.2 - Cena'!$BC$11)*J81)</f>
        <v>0</v>
      </c>
      <c r="AG81" s="85">
        <f>IF(K81="",0,('Príloha č. 1 k časti B.2 - Cena'!$BC$12)*K81)</f>
        <v>0</v>
      </c>
      <c r="AH81" s="85">
        <f>IF(L81="",0,('Príloha č. 1 k časti B.2 - Cena'!$BC$13)*L81)</f>
        <v>0</v>
      </c>
      <c r="AI81" s="85">
        <f>IF(M81="",0,('Príloha č. 1 k časti B.2 - Cena'!$BC$14)*M81)</f>
        <v>0</v>
      </c>
      <c r="AJ81" s="85">
        <f>IF(N81="",0,('Príloha č. 1 k časti B.2 - Cena'!$BC$15)*N81)</f>
        <v>0</v>
      </c>
      <c r="AK81" s="85">
        <f>IF(O81="",0,('Príloha č. 1 k časti B.2 - Cena'!$BC$16)*O81)</f>
        <v>0</v>
      </c>
      <c r="AL81" s="85">
        <f>IF(P81="",0,('Príloha č. 1 k časti B.2 - Cena'!$BC$17)*P81)</f>
        <v>0</v>
      </c>
      <c r="AM81" s="85">
        <f>IF(Q81="",0,('Príloha č. 1 k časti B.2 - Cena'!$BC$18)*Q81)</f>
        <v>0</v>
      </c>
      <c r="AN81" s="85">
        <f>IF(R81="",0,('Príloha č. 1 k časti B.2 - Cena'!$BC$19)*R81)</f>
        <v>0</v>
      </c>
      <c r="AO81" s="85">
        <f>IF(S81="",0,('Príloha č. 1 k časti B.2 - Cena'!$BC$20)*S81)</f>
        <v>0</v>
      </c>
      <c r="AP81" s="85">
        <f>IF(T81="",0,('Príloha č. 1 k časti B.2 - Cena'!$BC$21)*T81)</f>
        <v>0</v>
      </c>
      <c r="AQ81" s="85">
        <f>IF(U81="",0,('Príloha č. 1 k časti B.2 - Cena'!$BC$22)*U81)</f>
        <v>0</v>
      </c>
      <c r="AR81" s="85">
        <f>IF(V81="",0,('Príloha č. 1 k časti B.2 - Cena'!$BC$23)*V81)</f>
        <v>0</v>
      </c>
      <c r="AS81" s="85">
        <f>IF(W81="",0,('Príloha č. 1 k časti B.2 - Cena'!$BC$24)*W81)</f>
        <v>0</v>
      </c>
      <c r="AT81" s="85">
        <f>IF(X81="",0,('Príloha č. 1 k časti B.2 - Cena'!$BC$25)*X81)</f>
        <v>0</v>
      </c>
      <c r="AU81" s="85">
        <f>IF(Y81="",0,('Príloha č. 1 k časti B.2 - Cena'!$BC$26)*Y81)</f>
        <v>0</v>
      </c>
      <c r="AV81" s="121">
        <f>SUM(Z81:AU81)</f>
        <v>0</v>
      </c>
      <c r="AW81" s="81">
        <v>1</v>
      </c>
      <c r="AX81" s="82">
        <v>1</v>
      </c>
      <c r="AY81" s="82">
        <v>1</v>
      </c>
      <c r="AZ81" s="82">
        <v>1</v>
      </c>
      <c r="BA81" s="87" t="s">
        <v>46</v>
      </c>
      <c r="BB81" s="88">
        <f t="shared" ref="BB81" si="10">SUM(AW81:AZ81)</f>
        <v>4</v>
      </c>
      <c r="BC81" s="89">
        <f t="shared" ref="BC81" si="11">AV81*BB81</f>
        <v>0</v>
      </c>
    </row>
    <row r="82" spans="1:55" ht="12.95" customHeight="1" thickBot="1" x14ac:dyDescent="0.3">
      <c r="A82" s="331"/>
      <c r="B82" s="80" t="s">
        <v>137</v>
      </c>
      <c r="C82" s="80" t="s">
        <v>67</v>
      </c>
      <c r="D82" s="90">
        <v>1</v>
      </c>
      <c r="E82" s="91">
        <v>1</v>
      </c>
      <c r="F82" s="91"/>
      <c r="G82" s="120">
        <v>2</v>
      </c>
      <c r="H82" s="120">
        <v>1</v>
      </c>
      <c r="I82" s="120">
        <v>1</v>
      </c>
      <c r="J82" s="120"/>
      <c r="K82" s="120"/>
      <c r="L82" s="120"/>
      <c r="M82" s="120"/>
      <c r="N82" s="120"/>
      <c r="O82" s="120"/>
      <c r="P82" s="120"/>
      <c r="Q82" s="120">
        <v>1</v>
      </c>
      <c r="R82" s="120">
        <v>1</v>
      </c>
      <c r="S82" s="120"/>
      <c r="T82" s="120"/>
      <c r="U82" s="120"/>
      <c r="V82" s="120"/>
      <c r="W82" s="120"/>
      <c r="X82" s="92"/>
      <c r="Y82" s="93"/>
      <c r="Z82" s="85">
        <f>IF(D82="",0,('Príloha č. 1 k časti B.2 - Cena'!$BC$5)*D82)</f>
        <v>0</v>
      </c>
      <c r="AA82" s="85">
        <f>IF(E82="",0,('Príloha č. 1 k časti B.2 - Cena'!$BC$6)*E82)</f>
        <v>0</v>
      </c>
      <c r="AB82" s="85">
        <f>IF(F82="",0,('Príloha č. 1 k časti B.2 - Cena'!$BC$7)*F82)</f>
        <v>0</v>
      </c>
      <c r="AC82" s="85">
        <f>IF(G82="",0,('Príloha č. 1 k časti B.2 - Cena'!$BC$8)*G82)</f>
        <v>0</v>
      </c>
      <c r="AD82" s="85">
        <f>IF(H82="",0,('Príloha č. 1 k časti B.2 - Cena'!$BC$9)*H82)</f>
        <v>0</v>
      </c>
      <c r="AE82" s="85">
        <f>IF(I82="",0,('Príloha č. 1 k časti B.2 - Cena'!$BC$10)*I82)</f>
        <v>0</v>
      </c>
      <c r="AF82" s="85">
        <f>IF(J82="",0,('Príloha č. 1 k časti B.2 - Cena'!$BC$11)*J82)</f>
        <v>0</v>
      </c>
      <c r="AG82" s="85">
        <f>IF(K82="",0,('Príloha č. 1 k časti B.2 - Cena'!$BC$12)*K82)</f>
        <v>0</v>
      </c>
      <c r="AH82" s="85">
        <f>IF(L82="",0,('Príloha č. 1 k časti B.2 - Cena'!$BC$13)*L82)</f>
        <v>0</v>
      </c>
      <c r="AI82" s="85">
        <f>IF(M82="",0,('Príloha č. 1 k časti B.2 - Cena'!$BC$14)*M82)</f>
        <v>0</v>
      </c>
      <c r="AJ82" s="85">
        <f>IF(N82="",0,('Príloha č. 1 k časti B.2 - Cena'!$BC$15)*N82)</f>
        <v>0</v>
      </c>
      <c r="AK82" s="85">
        <f>IF(O82="",0,('Príloha č. 1 k časti B.2 - Cena'!$BC$16)*O82)</f>
        <v>0</v>
      </c>
      <c r="AL82" s="85">
        <f>IF(P82="",0,('Príloha č. 1 k časti B.2 - Cena'!$BC$17)*P82)</f>
        <v>0</v>
      </c>
      <c r="AM82" s="85">
        <f>IF(Q82="",0,('Príloha č. 1 k časti B.2 - Cena'!$BC$18)*Q82)</f>
        <v>0</v>
      </c>
      <c r="AN82" s="85">
        <f>IF(R82="",0,('Príloha č. 1 k časti B.2 - Cena'!$BC$19)*R82)</f>
        <v>0</v>
      </c>
      <c r="AO82" s="85">
        <f>IF(S82="",0,('Príloha č. 1 k časti B.2 - Cena'!$BC$20)*S82)</f>
        <v>0</v>
      </c>
      <c r="AP82" s="85">
        <f>IF(T82="",0,('Príloha č. 1 k časti B.2 - Cena'!$BC$21)*T82)</f>
        <v>0</v>
      </c>
      <c r="AQ82" s="85">
        <f>IF(U82="",0,('Príloha č. 1 k časti B.2 - Cena'!$BC$22)*U82)</f>
        <v>0</v>
      </c>
      <c r="AR82" s="85">
        <f>IF(V82="",0,('Príloha č. 1 k časti B.2 - Cena'!$BC$23)*V82)</f>
        <v>0</v>
      </c>
      <c r="AS82" s="85">
        <f>IF(W82="",0,('Príloha č. 1 k časti B.2 - Cena'!$BC$24)*W82)</f>
        <v>0</v>
      </c>
      <c r="AT82" s="85">
        <f>IF(X82="",0,('Príloha č. 1 k časti B.2 - Cena'!$BC$25)*X82)</f>
        <v>0</v>
      </c>
      <c r="AU82" s="85">
        <f>IF(Y82="",0,('Príloha č. 1 k časti B.2 - Cena'!$BC$26)*Y82)</f>
        <v>0</v>
      </c>
      <c r="AV82" s="121">
        <f t="shared" ref="AV82:AV91" si="12">SUM(Z82:AU82)</f>
        <v>0</v>
      </c>
      <c r="AW82" s="90">
        <v>1</v>
      </c>
      <c r="AX82" s="91">
        <v>1</v>
      </c>
      <c r="AY82" s="91">
        <v>1</v>
      </c>
      <c r="AZ82" s="91">
        <v>1</v>
      </c>
      <c r="BA82" s="94" t="s">
        <v>46</v>
      </c>
      <c r="BB82" s="88">
        <f t="shared" ref="BB82:BB83" si="13">SUM(AW82:AZ82)</f>
        <v>4</v>
      </c>
      <c r="BC82" s="89">
        <f t="shared" ref="BC82:BC83" si="14">AV82*BB82</f>
        <v>0</v>
      </c>
    </row>
    <row r="83" spans="1:55" ht="12.95" customHeight="1" thickBot="1" x14ac:dyDescent="0.3">
      <c r="A83" s="331"/>
      <c r="B83" s="80" t="s">
        <v>138</v>
      </c>
      <c r="C83" s="80" t="s">
        <v>67</v>
      </c>
      <c r="D83" s="90">
        <v>1</v>
      </c>
      <c r="E83" s="91">
        <v>1</v>
      </c>
      <c r="F83" s="91"/>
      <c r="G83" s="120">
        <v>2</v>
      </c>
      <c r="H83" s="120">
        <v>1</v>
      </c>
      <c r="I83" s="120">
        <v>1</v>
      </c>
      <c r="J83" s="120"/>
      <c r="K83" s="120">
        <v>1</v>
      </c>
      <c r="L83" s="120"/>
      <c r="M83" s="120"/>
      <c r="N83" s="120"/>
      <c r="O83" s="120"/>
      <c r="P83" s="120"/>
      <c r="Q83" s="120">
        <v>1</v>
      </c>
      <c r="R83" s="120">
        <v>1</v>
      </c>
      <c r="S83" s="120"/>
      <c r="T83" s="120"/>
      <c r="U83" s="120"/>
      <c r="V83" s="120"/>
      <c r="W83" s="120"/>
      <c r="X83" s="92"/>
      <c r="Y83" s="93"/>
      <c r="Z83" s="85">
        <f>IF(D83="",0,('Príloha č. 1 k časti B.2 - Cena'!$BC$5)*D83)</f>
        <v>0</v>
      </c>
      <c r="AA83" s="85">
        <f>IF(E83="",0,('Príloha č. 1 k časti B.2 - Cena'!$BC$6)*E83)</f>
        <v>0</v>
      </c>
      <c r="AB83" s="85">
        <f>IF(F83="",0,('Príloha č. 1 k časti B.2 - Cena'!$BC$7)*F83)</f>
        <v>0</v>
      </c>
      <c r="AC83" s="85">
        <f>IF(G83="",0,('Príloha č. 1 k časti B.2 - Cena'!$BC$8)*G83)</f>
        <v>0</v>
      </c>
      <c r="AD83" s="85">
        <f>IF(H83="",0,('Príloha č. 1 k časti B.2 - Cena'!$BC$9)*H83)</f>
        <v>0</v>
      </c>
      <c r="AE83" s="85">
        <f>IF(I83="",0,('Príloha č. 1 k časti B.2 - Cena'!$BC$10)*I83)</f>
        <v>0</v>
      </c>
      <c r="AF83" s="85">
        <f>IF(J83="",0,('Príloha č. 1 k časti B.2 - Cena'!$BC$11)*J83)</f>
        <v>0</v>
      </c>
      <c r="AG83" s="85">
        <f>IF(K83="",0,('Príloha č. 1 k časti B.2 - Cena'!$BC$12)*K83)</f>
        <v>0</v>
      </c>
      <c r="AH83" s="85">
        <f>IF(L83="",0,('Príloha č. 1 k časti B.2 - Cena'!$BC$13)*L83)</f>
        <v>0</v>
      </c>
      <c r="AI83" s="85">
        <f>IF(M83="",0,('Príloha č. 1 k časti B.2 - Cena'!$BC$14)*M83)</f>
        <v>0</v>
      </c>
      <c r="AJ83" s="85">
        <f>IF(N83="",0,('Príloha č. 1 k časti B.2 - Cena'!$BC$15)*N83)</f>
        <v>0</v>
      </c>
      <c r="AK83" s="85">
        <f>IF(O83="",0,('Príloha č. 1 k časti B.2 - Cena'!$BC$16)*O83)</f>
        <v>0</v>
      </c>
      <c r="AL83" s="85">
        <f>IF(P83="",0,('Príloha č. 1 k časti B.2 - Cena'!$BC$17)*P83)</f>
        <v>0</v>
      </c>
      <c r="AM83" s="85">
        <f>IF(Q83="",0,('Príloha č. 1 k časti B.2 - Cena'!$BC$18)*Q83)</f>
        <v>0</v>
      </c>
      <c r="AN83" s="85">
        <f>IF(R83="",0,('Príloha č. 1 k časti B.2 - Cena'!$BC$19)*R83)</f>
        <v>0</v>
      </c>
      <c r="AO83" s="85">
        <f>IF(S83="",0,('Príloha č. 1 k časti B.2 - Cena'!$BC$20)*S83)</f>
        <v>0</v>
      </c>
      <c r="AP83" s="85">
        <f>IF(T83="",0,('Príloha č. 1 k časti B.2 - Cena'!$BC$21)*T83)</f>
        <v>0</v>
      </c>
      <c r="AQ83" s="85">
        <f>IF(U83="",0,('Príloha č. 1 k časti B.2 - Cena'!$BC$22)*U83)</f>
        <v>0</v>
      </c>
      <c r="AR83" s="85">
        <f>IF(V83="",0,('Príloha č. 1 k časti B.2 - Cena'!$BC$23)*V83)</f>
        <v>0</v>
      </c>
      <c r="AS83" s="85">
        <f>IF(W83="",0,('Príloha č. 1 k časti B.2 - Cena'!$BC$24)*W83)</f>
        <v>0</v>
      </c>
      <c r="AT83" s="85">
        <f>IF(X83="",0,('Príloha č. 1 k časti B.2 - Cena'!$BC$25)*X83)</f>
        <v>0</v>
      </c>
      <c r="AU83" s="85">
        <f>IF(Y83="",0,('Príloha č. 1 k časti B.2 - Cena'!$BC$26)*Y83)</f>
        <v>0</v>
      </c>
      <c r="AV83" s="121">
        <f t="shared" si="12"/>
        <v>0</v>
      </c>
      <c r="AW83" s="90">
        <v>1</v>
      </c>
      <c r="AX83" s="91">
        <v>1</v>
      </c>
      <c r="AY83" s="91">
        <v>1</v>
      </c>
      <c r="AZ83" s="91">
        <v>1</v>
      </c>
      <c r="BA83" s="94" t="s">
        <v>46</v>
      </c>
      <c r="BB83" s="88">
        <f t="shared" si="13"/>
        <v>4</v>
      </c>
      <c r="BC83" s="89">
        <f t="shared" si="14"/>
        <v>0</v>
      </c>
    </row>
    <row r="84" spans="1:55" ht="12.95" customHeight="1" thickBot="1" x14ac:dyDescent="0.3">
      <c r="A84" s="331"/>
      <c r="B84" s="80" t="s">
        <v>139</v>
      </c>
      <c r="C84" s="80" t="s">
        <v>67</v>
      </c>
      <c r="D84" s="90">
        <v>1</v>
      </c>
      <c r="E84" s="91">
        <v>1</v>
      </c>
      <c r="F84" s="91"/>
      <c r="G84" s="120">
        <v>2</v>
      </c>
      <c r="H84" s="120">
        <v>1</v>
      </c>
      <c r="I84" s="120"/>
      <c r="J84" s="120"/>
      <c r="K84" s="120">
        <v>1</v>
      </c>
      <c r="L84" s="120"/>
      <c r="M84" s="120"/>
      <c r="N84" s="120">
        <v>1</v>
      </c>
      <c r="O84" s="120"/>
      <c r="P84" s="120"/>
      <c r="Q84" s="120">
        <v>1</v>
      </c>
      <c r="R84" s="120">
        <v>1</v>
      </c>
      <c r="S84" s="120"/>
      <c r="T84" s="120"/>
      <c r="U84" s="120"/>
      <c r="V84" s="120"/>
      <c r="W84" s="120"/>
      <c r="X84" s="92"/>
      <c r="Y84" s="93"/>
      <c r="Z84" s="85">
        <f>IF(D84="",0,('Príloha č. 1 k časti B.2 - Cena'!$BC$5)*D84)</f>
        <v>0</v>
      </c>
      <c r="AA84" s="85">
        <f>IF(E84="",0,('Príloha č. 1 k časti B.2 - Cena'!$BC$6)*E84)</f>
        <v>0</v>
      </c>
      <c r="AB84" s="85">
        <f>IF(F84="",0,('Príloha č. 1 k časti B.2 - Cena'!$BC$7)*F84)</f>
        <v>0</v>
      </c>
      <c r="AC84" s="85">
        <f>IF(G84="",0,('Príloha č. 1 k časti B.2 - Cena'!$BC$8)*G84)</f>
        <v>0</v>
      </c>
      <c r="AD84" s="85">
        <f>IF(H84="",0,('Príloha č. 1 k časti B.2 - Cena'!$BC$9)*H84)</f>
        <v>0</v>
      </c>
      <c r="AE84" s="85">
        <f>IF(I84="",0,('Príloha č. 1 k časti B.2 - Cena'!$BC$10)*I84)</f>
        <v>0</v>
      </c>
      <c r="AF84" s="85">
        <f>IF(J84="",0,('Príloha č. 1 k časti B.2 - Cena'!$BC$11)*J84)</f>
        <v>0</v>
      </c>
      <c r="AG84" s="85">
        <f>IF(K84="",0,('Príloha č. 1 k časti B.2 - Cena'!$BC$12)*K84)</f>
        <v>0</v>
      </c>
      <c r="AH84" s="85">
        <f>IF(L84="",0,('Príloha č. 1 k časti B.2 - Cena'!$BC$13)*L84)</f>
        <v>0</v>
      </c>
      <c r="AI84" s="85">
        <f>IF(M84="",0,('Príloha č. 1 k časti B.2 - Cena'!$BC$14)*M84)</f>
        <v>0</v>
      </c>
      <c r="AJ84" s="85">
        <f>IF(N84="",0,('Príloha č. 1 k časti B.2 - Cena'!$BC$15)*N84)</f>
        <v>0</v>
      </c>
      <c r="AK84" s="85">
        <f>IF(O84="",0,('Príloha č. 1 k časti B.2 - Cena'!$BC$16)*O84)</f>
        <v>0</v>
      </c>
      <c r="AL84" s="85">
        <f>IF(P84="",0,('Príloha č. 1 k časti B.2 - Cena'!$BC$17)*P84)</f>
        <v>0</v>
      </c>
      <c r="AM84" s="85">
        <f>IF(Q84="",0,('Príloha č. 1 k časti B.2 - Cena'!$BC$18)*Q84)</f>
        <v>0</v>
      </c>
      <c r="AN84" s="85">
        <f>IF(R84="",0,('Príloha č. 1 k časti B.2 - Cena'!$BC$19)*R84)</f>
        <v>0</v>
      </c>
      <c r="AO84" s="85">
        <f>IF(S84="",0,('Príloha č. 1 k časti B.2 - Cena'!$BC$20)*S84)</f>
        <v>0</v>
      </c>
      <c r="AP84" s="85">
        <f>IF(T84="",0,('Príloha č. 1 k časti B.2 - Cena'!$BC$21)*T84)</f>
        <v>0</v>
      </c>
      <c r="AQ84" s="85">
        <f>IF(U84="",0,('Príloha č. 1 k časti B.2 - Cena'!$BC$22)*U84)</f>
        <v>0</v>
      </c>
      <c r="AR84" s="85">
        <f>IF(V84="",0,('Príloha č. 1 k časti B.2 - Cena'!$BC$23)*V84)</f>
        <v>0</v>
      </c>
      <c r="AS84" s="85">
        <f>IF(W84="",0,('Príloha č. 1 k časti B.2 - Cena'!$BC$24)*W84)</f>
        <v>0</v>
      </c>
      <c r="AT84" s="85">
        <f>IF(X84="",0,('Príloha č. 1 k časti B.2 - Cena'!$BC$25)*X84)</f>
        <v>0</v>
      </c>
      <c r="AU84" s="85">
        <f>IF(Y84="",0,('Príloha č. 1 k časti B.2 - Cena'!$BC$26)*Y84)</f>
        <v>0</v>
      </c>
      <c r="AV84" s="121">
        <f t="shared" si="12"/>
        <v>0</v>
      </c>
      <c r="AW84" s="90">
        <v>1</v>
      </c>
      <c r="AX84" s="91">
        <v>1</v>
      </c>
      <c r="AY84" s="91">
        <v>1</v>
      </c>
      <c r="AZ84" s="91">
        <v>1</v>
      </c>
      <c r="BA84" s="94" t="s">
        <v>46</v>
      </c>
      <c r="BB84" s="88">
        <f t="shared" ref="BB84:BB92" si="15">SUM(AW84:AZ84)</f>
        <v>4</v>
      </c>
      <c r="BC84" s="89">
        <f t="shared" ref="BC84:BC92" si="16">AV84*BB84</f>
        <v>0</v>
      </c>
    </row>
    <row r="85" spans="1:55" ht="12.95" customHeight="1" thickBot="1" x14ac:dyDescent="0.3">
      <c r="A85" s="331"/>
      <c r="B85" s="95" t="s">
        <v>140</v>
      </c>
      <c r="C85" s="95" t="s">
        <v>68</v>
      </c>
      <c r="D85" s="90">
        <v>1</v>
      </c>
      <c r="E85" s="91">
        <v>1</v>
      </c>
      <c r="F85" s="91"/>
      <c r="G85" s="122"/>
      <c r="H85" s="122"/>
      <c r="I85" s="122"/>
      <c r="J85" s="122"/>
      <c r="K85" s="122"/>
      <c r="L85" s="122">
        <v>1</v>
      </c>
      <c r="M85" s="122">
        <v>1</v>
      </c>
      <c r="N85" s="122"/>
      <c r="O85" s="122"/>
      <c r="P85" s="122">
        <v>1</v>
      </c>
      <c r="Q85" s="122"/>
      <c r="R85" s="122"/>
      <c r="S85" s="122"/>
      <c r="T85" s="122"/>
      <c r="U85" s="122"/>
      <c r="V85" s="122"/>
      <c r="W85" s="122"/>
      <c r="X85" s="92"/>
      <c r="Y85" s="93"/>
      <c r="Z85" s="85">
        <f>IF(D85="",0,('Príloha č. 1 k časti B.2 - Cena'!$BC$5)*D85)</f>
        <v>0</v>
      </c>
      <c r="AA85" s="85">
        <f>IF(E85="",0,('Príloha č. 1 k časti B.2 - Cena'!$BC$6)*E85)</f>
        <v>0</v>
      </c>
      <c r="AB85" s="85">
        <f>IF(F85="",0,('Príloha č. 1 k časti B.2 - Cena'!$BC$7)*F85)</f>
        <v>0</v>
      </c>
      <c r="AC85" s="85">
        <f>IF(G85="",0,('Príloha č. 1 k časti B.2 - Cena'!$BC$8)*G85)</f>
        <v>0</v>
      </c>
      <c r="AD85" s="85">
        <f>IF(H85="",0,('Príloha č. 1 k časti B.2 - Cena'!$BC$9)*H85)</f>
        <v>0</v>
      </c>
      <c r="AE85" s="85">
        <f>IF(I85="",0,('Príloha č. 1 k časti B.2 - Cena'!$BC$10)*I85)</f>
        <v>0</v>
      </c>
      <c r="AF85" s="85">
        <f>IF(J85="",0,('Príloha č. 1 k časti B.2 - Cena'!$BC$11)*J85)</f>
        <v>0</v>
      </c>
      <c r="AG85" s="85">
        <f>IF(K85="",0,('Príloha č. 1 k časti B.2 - Cena'!$BC$12)*K85)</f>
        <v>0</v>
      </c>
      <c r="AH85" s="85">
        <f>IF(L85="",0,('Príloha č. 1 k časti B.2 - Cena'!$BC$13)*L85)</f>
        <v>0</v>
      </c>
      <c r="AI85" s="85">
        <f>IF(M85="",0,('Príloha č. 1 k časti B.2 - Cena'!$BC$14)*M85)</f>
        <v>0</v>
      </c>
      <c r="AJ85" s="85">
        <f>IF(N85="",0,('Príloha č. 1 k časti B.2 - Cena'!$BC$15)*N85)</f>
        <v>0</v>
      </c>
      <c r="AK85" s="85">
        <f>IF(O85="",0,('Príloha č. 1 k časti B.2 - Cena'!$BC$16)*O85)</f>
        <v>0</v>
      </c>
      <c r="AL85" s="85">
        <f>IF(P85="",0,('Príloha č. 1 k časti B.2 - Cena'!$BC$17)*P85)</f>
        <v>0</v>
      </c>
      <c r="AM85" s="85">
        <f>IF(Q85="",0,('Príloha č. 1 k časti B.2 - Cena'!$BC$18)*Q85)</f>
        <v>0</v>
      </c>
      <c r="AN85" s="85">
        <f>IF(R85="",0,('Príloha č. 1 k časti B.2 - Cena'!$BC$19)*R85)</f>
        <v>0</v>
      </c>
      <c r="AO85" s="85">
        <f>IF(S85="",0,('Príloha č. 1 k časti B.2 - Cena'!$BC$20)*S85)</f>
        <v>0</v>
      </c>
      <c r="AP85" s="85">
        <f>IF(T85="",0,('Príloha č. 1 k časti B.2 - Cena'!$BC$21)*T85)</f>
        <v>0</v>
      </c>
      <c r="AQ85" s="85">
        <f>IF(U85="",0,('Príloha č. 1 k časti B.2 - Cena'!$BC$22)*U85)</f>
        <v>0</v>
      </c>
      <c r="AR85" s="85">
        <f>IF(V85="",0,('Príloha č. 1 k časti B.2 - Cena'!$BC$23)*V85)</f>
        <v>0</v>
      </c>
      <c r="AS85" s="85">
        <f>IF(W85="",0,('Príloha č. 1 k časti B.2 - Cena'!$BC$24)*W85)</f>
        <v>0</v>
      </c>
      <c r="AT85" s="85">
        <f>IF(X85="",0,('Príloha č. 1 k časti B.2 - Cena'!$BC$25)*X85)</f>
        <v>0</v>
      </c>
      <c r="AU85" s="85">
        <f>IF(Y85="",0,('Príloha č. 1 k časti B.2 - Cena'!$BC$26)*Y85)</f>
        <v>0</v>
      </c>
      <c r="AV85" s="121">
        <f t="shared" si="12"/>
        <v>0</v>
      </c>
      <c r="AW85" s="90">
        <v>1</v>
      </c>
      <c r="AX85" s="91">
        <v>1</v>
      </c>
      <c r="AY85" s="91">
        <v>1</v>
      </c>
      <c r="AZ85" s="91">
        <v>1</v>
      </c>
      <c r="BA85" s="94" t="s">
        <v>46</v>
      </c>
      <c r="BB85" s="88">
        <f t="shared" si="15"/>
        <v>4</v>
      </c>
      <c r="BC85" s="89">
        <f t="shared" si="16"/>
        <v>0</v>
      </c>
    </row>
    <row r="86" spans="1:55" ht="12.95" customHeight="1" thickBot="1" x14ac:dyDescent="0.3">
      <c r="A86" s="331"/>
      <c r="B86" s="95" t="s">
        <v>141</v>
      </c>
      <c r="C86" s="95" t="s">
        <v>68</v>
      </c>
      <c r="D86" s="90">
        <v>1</v>
      </c>
      <c r="E86" s="91">
        <v>1</v>
      </c>
      <c r="F86" s="91"/>
      <c r="G86" s="122"/>
      <c r="H86" s="122"/>
      <c r="I86" s="122"/>
      <c r="J86" s="122"/>
      <c r="K86" s="122"/>
      <c r="L86" s="122">
        <v>2</v>
      </c>
      <c r="M86" s="122">
        <v>2</v>
      </c>
      <c r="N86" s="122"/>
      <c r="O86" s="122"/>
      <c r="P86" s="122">
        <v>1</v>
      </c>
      <c r="Q86" s="122"/>
      <c r="R86" s="122"/>
      <c r="S86" s="122"/>
      <c r="T86" s="122"/>
      <c r="U86" s="122"/>
      <c r="V86" s="122"/>
      <c r="W86" s="122"/>
      <c r="X86" s="92"/>
      <c r="Y86" s="93"/>
      <c r="Z86" s="85">
        <f>IF(D86="",0,('Príloha č. 1 k časti B.2 - Cena'!$BC$5)*D86)</f>
        <v>0</v>
      </c>
      <c r="AA86" s="85">
        <f>IF(E86="",0,('Príloha č. 1 k časti B.2 - Cena'!$BC$6)*E86)</f>
        <v>0</v>
      </c>
      <c r="AB86" s="85">
        <f>IF(F86="",0,('Príloha č. 1 k časti B.2 - Cena'!$BC$7)*F86)</f>
        <v>0</v>
      </c>
      <c r="AC86" s="85">
        <f>IF(G86="",0,('Príloha č. 1 k časti B.2 - Cena'!$BC$8)*G86)</f>
        <v>0</v>
      </c>
      <c r="AD86" s="85">
        <f>IF(H86="",0,('Príloha č. 1 k časti B.2 - Cena'!$BC$9)*H86)</f>
        <v>0</v>
      </c>
      <c r="AE86" s="85">
        <f>IF(I86="",0,('Príloha č. 1 k časti B.2 - Cena'!$BC$10)*I86)</f>
        <v>0</v>
      </c>
      <c r="AF86" s="85">
        <f>IF(J86="",0,('Príloha č. 1 k časti B.2 - Cena'!$BC$11)*J86)</f>
        <v>0</v>
      </c>
      <c r="AG86" s="85">
        <f>IF(K86="",0,('Príloha č. 1 k časti B.2 - Cena'!$BC$12)*K86)</f>
        <v>0</v>
      </c>
      <c r="AH86" s="85">
        <f>IF(L86="",0,('Príloha č. 1 k časti B.2 - Cena'!$BC$13)*L86)</f>
        <v>0</v>
      </c>
      <c r="AI86" s="85">
        <f>IF(M86="",0,('Príloha č. 1 k časti B.2 - Cena'!$BC$14)*M86)</f>
        <v>0</v>
      </c>
      <c r="AJ86" s="85">
        <f>IF(N86="",0,('Príloha č. 1 k časti B.2 - Cena'!$BC$15)*N86)</f>
        <v>0</v>
      </c>
      <c r="AK86" s="85">
        <f>IF(O86="",0,('Príloha č. 1 k časti B.2 - Cena'!$BC$16)*O86)</f>
        <v>0</v>
      </c>
      <c r="AL86" s="85">
        <f>IF(P86="",0,('Príloha č. 1 k časti B.2 - Cena'!$BC$17)*P86)</f>
        <v>0</v>
      </c>
      <c r="AM86" s="85">
        <f>IF(Q86="",0,('Príloha č. 1 k časti B.2 - Cena'!$BC$18)*Q86)</f>
        <v>0</v>
      </c>
      <c r="AN86" s="85">
        <f>IF(R86="",0,('Príloha č. 1 k časti B.2 - Cena'!$BC$19)*R86)</f>
        <v>0</v>
      </c>
      <c r="AO86" s="85">
        <f>IF(S86="",0,('Príloha č. 1 k časti B.2 - Cena'!$BC$20)*S86)</f>
        <v>0</v>
      </c>
      <c r="AP86" s="85">
        <f>IF(T86="",0,('Príloha č. 1 k časti B.2 - Cena'!$BC$21)*T86)</f>
        <v>0</v>
      </c>
      <c r="AQ86" s="85">
        <f>IF(U86="",0,('Príloha č. 1 k časti B.2 - Cena'!$BC$22)*U86)</f>
        <v>0</v>
      </c>
      <c r="AR86" s="85">
        <f>IF(V86="",0,('Príloha č. 1 k časti B.2 - Cena'!$BC$23)*V86)</f>
        <v>0</v>
      </c>
      <c r="AS86" s="85">
        <f>IF(W86="",0,('Príloha č. 1 k časti B.2 - Cena'!$BC$24)*W86)</f>
        <v>0</v>
      </c>
      <c r="AT86" s="85">
        <f>IF(X86="",0,('Príloha č. 1 k časti B.2 - Cena'!$BC$25)*X86)</f>
        <v>0</v>
      </c>
      <c r="AU86" s="85">
        <f>IF(Y86="",0,('Príloha č. 1 k časti B.2 - Cena'!$BC$26)*Y86)</f>
        <v>0</v>
      </c>
      <c r="AV86" s="121">
        <f t="shared" si="12"/>
        <v>0</v>
      </c>
      <c r="AW86" s="90">
        <v>1</v>
      </c>
      <c r="AX86" s="91">
        <v>1</v>
      </c>
      <c r="AY86" s="91">
        <v>1</v>
      </c>
      <c r="AZ86" s="91">
        <v>1</v>
      </c>
      <c r="BA86" s="94" t="s">
        <v>46</v>
      </c>
      <c r="BB86" s="88">
        <f t="shared" si="15"/>
        <v>4</v>
      </c>
      <c r="BC86" s="89">
        <f t="shared" si="16"/>
        <v>0</v>
      </c>
    </row>
    <row r="87" spans="1:55" ht="12.95" customHeight="1" thickBot="1" x14ac:dyDescent="0.3">
      <c r="A87" s="331"/>
      <c r="B87" s="95" t="s">
        <v>142</v>
      </c>
      <c r="C87" s="95" t="s">
        <v>68</v>
      </c>
      <c r="D87" s="90">
        <v>1</v>
      </c>
      <c r="E87" s="91">
        <v>1</v>
      </c>
      <c r="F87" s="91"/>
      <c r="G87" s="122">
        <v>1</v>
      </c>
      <c r="H87" s="122"/>
      <c r="I87" s="122"/>
      <c r="J87" s="122"/>
      <c r="K87" s="122"/>
      <c r="L87" s="122"/>
      <c r="M87" s="122"/>
      <c r="N87" s="122"/>
      <c r="O87" s="122"/>
      <c r="P87" s="122">
        <v>1</v>
      </c>
      <c r="Q87" s="122"/>
      <c r="R87" s="122"/>
      <c r="S87" s="122"/>
      <c r="T87" s="122">
        <v>1</v>
      </c>
      <c r="U87" s="122"/>
      <c r="V87" s="122">
        <v>1</v>
      </c>
      <c r="W87" s="122"/>
      <c r="X87" s="92"/>
      <c r="Y87" s="93"/>
      <c r="Z87" s="85">
        <f>IF(D87="",0,('Príloha č. 1 k časti B.2 - Cena'!$BC$5)*D87)</f>
        <v>0</v>
      </c>
      <c r="AA87" s="85">
        <f>IF(E87="",0,('Príloha č. 1 k časti B.2 - Cena'!$BC$6)*E87)</f>
        <v>0</v>
      </c>
      <c r="AB87" s="85">
        <f>IF(F87="",0,('Príloha č. 1 k časti B.2 - Cena'!$BC$7)*F87)</f>
        <v>0</v>
      </c>
      <c r="AC87" s="85">
        <f>IF(G87="",0,('Príloha č. 1 k časti B.2 - Cena'!$BC$8)*G87)</f>
        <v>0</v>
      </c>
      <c r="AD87" s="85">
        <f>IF(H87="",0,('Príloha č. 1 k časti B.2 - Cena'!$BC$9)*H87)</f>
        <v>0</v>
      </c>
      <c r="AE87" s="85">
        <f>IF(I87="",0,('Príloha č. 1 k časti B.2 - Cena'!$BC$10)*I87)</f>
        <v>0</v>
      </c>
      <c r="AF87" s="85">
        <f>IF(J87="",0,('Príloha č. 1 k časti B.2 - Cena'!$BC$11)*J87)</f>
        <v>0</v>
      </c>
      <c r="AG87" s="85">
        <f>IF(K87="",0,('Príloha č. 1 k časti B.2 - Cena'!$BC$12)*K87)</f>
        <v>0</v>
      </c>
      <c r="AH87" s="85">
        <f>IF(L87="",0,('Príloha č. 1 k časti B.2 - Cena'!$BC$13)*L87)</f>
        <v>0</v>
      </c>
      <c r="AI87" s="85">
        <f>IF(M87="",0,('Príloha č. 1 k časti B.2 - Cena'!$BC$14)*M87)</f>
        <v>0</v>
      </c>
      <c r="AJ87" s="85">
        <f>IF(N87="",0,('Príloha č. 1 k časti B.2 - Cena'!$BC$15)*N87)</f>
        <v>0</v>
      </c>
      <c r="AK87" s="85">
        <f>IF(O87="",0,('Príloha č. 1 k časti B.2 - Cena'!$BC$16)*O87)</f>
        <v>0</v>
      </c>
      <c r="AL87" s="85">
        <f>IF(P87="",0,('Príloha č. 1 k časti B.2 - Cena'!$BC$17)*P87)</f>
        <v>0</v>
      </c>
      <c r="AM87" s="85">
        <f>IF(Q87="",0,('Príloha č. 1 k časti B.2 - Cena'!$BC$18)*Q87)</f>
        <v>0</v>
      </c>
      <c r="AN87" s="85">
        <f>IF(R87="",0,('Príloha č. 1 k časti B.2 - Cena'!$BC$19)*R87)</f>
        <v>0</v>
      </c>
      <c r="AO87" s="85">
        <f>IF(S87="",0,('Príloha č. 1 k časti B.2 - Cena'!$BC$20)*S87)</f>
        <v>0</v>
      </c>
      <c r="AP87" s="85">
        <f>IF(T87="",0,('Príloha č. 1 k časti B.2 - Cena'!$BC$21)*T87)</f>
        <v>0</v>
      </c>
      <c r="AQ87" s="85">
        <f>IF(U87="",0,('Príloha č. 1 k časti B.2 - Cena'!$BC$22)*U87)</f>
        <v>0</v>
      </c>
      <c r="AR87" s="85">
        <f>IF(V87="",0,('Príloha č. 1 k časti B.2 - Cena'!$BC$23)*V87)</f>
        <v>0</v>
      </c>
      <c r="AS87" s="85">
        <f>IF(W87="",0,('Príloha č. 1 k časti B.2 - Cena'!$BC$24)*W87)</f>
        <v>0</v>
      </c>
      <c r="AT87" s="85">
        <f>IF(X87="",0,('Príloha č. 1 k časti B.2 - Cena'!$BC$25)*X87)</f>
        <v>0</v>
      </c>
      <c r="AU87" s="85">
        <f>IF(Y87="",0,('Príloha č. 1 k časti B.2 - Cena'!$BC$26)*Y87)</f>
        <v>0</v>
      </c>
      <c r="AV87" s="121">
        <f t="shared" si="12"/>
        <v>0</v>
      </c>
      <c r="AW87" s="90">
        <v>1</v>
      </c>
      <c r="AX87" s="91">
        <v>1</v>
      </c>
      <c r="AY87" s="91">
        <v>1</v>
      </c>
      <c r="AZ87" s="91">
        <v>1</v>
      </c>
      <c r="BA87" s="94" t="s">
        <v>46</v>
      </c>
      <c r="BB87" s="88">
        <f t="shared" si="15"/>
        <v>4</v>
      </c>
      <c r="BC87" s="89">
        <f t="shared" si="16"/>
        <v>0</v>
      </c>
    </row>
    <row r="88" spans="1:55" ht="12.95" customHeight="1" thickBot="1" x14ac:dyDescent="0.3">
      <c r="A88" s="331"/>
      <c r="B88" s="95" t="s">
        <v>143</v>
      </c>
      <c r="C88" s="95" t="s">
        <v>68</v>
      </c>
      <c r="D88" s="90">
        <v>1</v>
      </c>
      <c r="E88" s="91">
        <v>1</v>
      </c>
      <c r="F88" s="91"/>
      <c r="G88" s="122">
        <v>2</v>
      </c>
      <c r="H88" s="122">
        <v>1</v>
      </c>
      <c r="I88" s="122"/>
      <c r="J88" s="122"/>
      <c r="K88" s="122">
        <v>1</v>
      </c>
      <c r="L88" s="122">
        <v>1</v>
      </c>
      <c r="M88" s="122"/>
      <c r="N88" s="122">
        <v>1</v>
      </c>
      <c r="O88" s="122"/>
      <c r="P88" s="122"/>
      <c r="Q88" s="122">
        <v>1</v>
      </c>
      <c r="R88" s="122"/>
      <c r="S88" s="122"/>
      <c r="T88" s="122"/>
      <c r="U88" s="122"/>
      <c r="V88" s="122"/>
      <c r="W88" s="122"/>
      <c r="X88" s="92"/>
      <c r="Y88" s="93"/>
      <c r="Z88" s="85">
        <f>IF(D88="",0,('Príloha č. 1 k časti B.2 - Cena'!$BC$5)*D88)</f>
        <v>0</v>
      </c>
      <c r="AA88" s="85">
        <f>IF(E88="",0,('Príloha č. 1 k časti B.2 - Cena'!$BC$6)*E88)</f>
        <v>0</v>
      </c>
      <c r="AB88" s="85">
        <f>IF(F88="",0,('Príloha č. 1 k časti B.2 - Cena'!$BC$7)*F88)</f>
        <v>0</v>
      </c>
      <c r="AC88" s="85">
        <f>IF(G88="",0,('Príloha č. 1 k časti B.2 - Cena'!$BC$8)*G88)</f>
        <v>0</v>
      </c>
      <c r="AD88" s="85">
        <f>IF(H88="",0,('Príloha č. 1 k časti B.2 - Cena'!$BC$9)*H88)</f>
        <v>0</v>
      </c>
      <c r="AE88" s="85">
        <f>IF(I88="",0,('Príloha č. 1 k časti B.2 - Cena'!$BC$10)*I88)</f>
        <v>0</v>
      </c>
      <c r="AF88" s="85">
        <f>IF(J88="",0,('Príloha č. 1 k časti B.2 - Cena'!$BC$11)*J88)</f>
        <v>0</v>
      </c>
      <c r="AG88" s="85">
        <f>IF(K88="",0,('Príloha č. 1 k časti B.2 - Cena'!$BC$12)*K88)</f>
        <v>0</v>
      </c>
      <c r="AH88" s="85">
        <f>IF(L88="",0,('Príloha č. 1 k časti B.2 - Cena'!$BC$13)*L88)</f>
        <v>0</v>
      </c>
      <c r="AI88" s="85">
        <f>IF(M88="",0,('Príloha č. 1 k časti B.2 - Cena'!$BC$14)*M88)</f>
        <v>0</v>
      </c>
      <c r="AJ88" s="85">
        <f>IF(N88="",0,('Príloha č. 1 k časti B.2 - Cena'!$BC$15)*N88)</f>
        <v>0</v>
      </c>
      <c r="AK88" s="85">
        <f>IF(O88="",0,('Príloha č. 1 k časti B.2 - Cena'!$BC$16)*O88)</f>
        <v>0</v>
      </c>
      <c r="AL88" s="85">
        <f>IF(P88="",0,('Príloha č. 1 k časti B.2 - Cena'!$BC$17)*P88)</f>
        <v>0</v>
      </c>
      <c r="AM88" s="85">
        <f>IF(Q88="",0,('Príloha č. 1 k časti B.2 - Cena'!$BC$18)*Q88)</f>
        <v>0</v>
      </c>
      <c r="AN88" s="85">
        <f>IF(R88="",0,('Príloha č. 1 k časti B.2 - Cena'!$BC$19)*R88)</f>
        <v>0</v>
      </c>
      <c r="AO88" s="85">
        <f>IF(S88="",0,('Príloha č. 1 k časti B.2 - Cena'!$BC$20)*S88)</f>
        <v>0</v>
      </c>
      <c r="AP88" s="85">
        <f>IF(T88="",0,('Príloha č. 1 k časti B.2 - Cena'!$BC$21)*T88)</f>
        <v>0</v>
      </c>
      <c r="AQ88" s="85">
        <f>IF(U88="",0,('Príloha č. 1 k časti B.2 - Cena'!$BC$22)*U88)</f>
        <v>0</v>
      </c>
      <c r="AR88" s="85">
        <f>IF(V88="",0,('Príloha č. 1 k časti B.2 - Cena'!$BC$23)*V88)</f>
        <v>0</v>
      </c>
      <c r="AS88" s="85">
        <f>IF(W88="",0,('Príloha č. 1 k časti B.2 - Cena'!$BC$24)*W88)</f>
        <v>0</v>
      </c>
      <c r="AT88" s="85">
        <f>IF(X88="",0,('Príloha č. 1 k časti B.2 - Cena'!$BC$25)*X88)</f>
        <v>0</v>
      </c>
      <c r="AU88" s="85">
        <f>IF(Y88="",0,('Príloha č. 1 k časti B.2 - Cena'!$BC$26)*Y88)</f>
        <v>0</v>
      </c>
      <c r="AV88" s="121">
        <f t="shared" si="12"/>
        <v>0</v>
      </c>
      <c r="AW88" s="90">
        <v>1</v>
      </c>
      <c r="AX88" s="91">
        <v>1</v>
      </c>
      <c r="AY88" s="91">
        <v>1</v>
      </c>
      <c r="AZ88" s="91">
        <v>1</v>
      </c>
      <c r="BA88" s="94" t="s">
        <v>46</v>
      </c>
      <c r="BB88" s="88">
        <f t="shared" si="15"/>
        <v>4</v>
      </c>
      <c r="BC88" s="89">
        <f t="shared" si="16"/>
        <v>0</v>
      </c>
    </row>
    <row r="89" spans="1:55" ht="12.95" customHeight="1" thickBot="1" x14ac:dyDescent="0.3">
      <c r="A89" s="331"/>
      <c r="B89" s="95" t="s">
        <v>144</v>
      </c>
      <c r="C89" s="95" t="s">
        <v>68</v>
      </c>
      <c r="D89" s="90">
        <v>1</v>
      </c>
      <c r="E89" s="91">
        <v>1</v>
      </c>
      <c r="F89" s="91"/>
      <c r="G89" s="122">
        <v>2</v>
      </c>
      <c r="H89" s="122">
        <v>1</v>
      </c>
      <c r="I89" s="122"/>
      <c r="J89" s="122"/>
      <c r="K89" s="122">
        <v>1</v>
      </c>
      <c r="L89" s="122">
        <v>1</v>
      </c>
      <c r="M89" s="122"/>
      <c r="N89" s="122">
        <v>1</v>
      </c>
      <c r="O89" s="122"/>
      <c r="P89" s="122"/>
      <c r="Q89" s="122">
        <v>1</v>
      </c>
      <c r="R89" s="122"/>
      <c r="S89" s="122"/>
      <c r="T89" s="122"/>
      <c r="U89" s="122"/>
      <c r="V89" s="122"/>
      <c r="W89" s="122"/>
      <c r="X89" s="92"/>
      <c r="Y89" s="93"/>
      <c r="Z89" s="85">
        <f>IF(D89="",0,('Príloha č. 1 k časti B.2 - Cena'!$BC$5)*D89)</f>
        <v>0</v>
      </c>
      <c r="AA89" s="85">
        <f>IF(E89="",0,('Príloha č. 1 k časti B.2 - Cena'!$BC$6)*E89)</f>
        <v>0</v>
      </c>
      <c r="AB89" s="85">
        <f>IF(F89="",0,('Príloha č. 1 k časti B.2 - Cena'!$BC$7)*F89)</f>
        <v>0</v>
      </c>
      <c r="AC89" s="85">
        <f>IF(G89="",0,('Príloha č. 1 k časti B.2 - Cena'!$BC$8)*G89)</f>
        <v>0</v>
      </c>
      <c r="AD89" s="85">
        <f>IF(H89="",0,('Príloha č. 1 k časti B.2 - Cena'!$BC$9)*H89)</f>
        <v>0</v>
      </c>
      <c r="AE89" s="85">
        <f>IF(I89="",0,('Príloha č. 1 k časti B.2 - Cena'!$BC$10)*I89)</f>
        <v>0</v>
      </c>
      <c r="AF89" s="85">
        <f>IF(J89="",0,('Príloha č. 1 k časti B.2 - Cena'!$BC$11)*J89)</f>
        <v>0</v>
      </c>
      <c r="AG89" s="85">
        <f>IF(K89="",0,('Príloha č. 1 k časti B.2 - Cena'!$BC$12)*K89)</f>
        <v>0</v>
      </c>
      <c r="AH89" s="85">
        <f>IF(L89="",0,('Príloha č. 1 k časti B.2 - Cena'!$BC$13)*L89)</f>
        <v>0</v>
      </c>
      <c r="AI89" s="85">
        <f>IF(M89="",0,('Príloha č. 1 k časti B.2 - Cena'!$BC$14)*M89)</f>
        <v>0</v>
      </c>
      <c r="AJ89" s="85">
        <f>IF(N89="",0,('Príloha č. 1 k časti B.2 - Cena'!$BC$15)*N89)</f>
        <v>0</v>
      </c>
      <c r="AK89" s="85">
        <f>IF(O89="",0,('Príloha č. 1 k časti B.2 - Cena'!$BC$16)*O89)</f>
        <v>0</v>
      </c>
      <c r="AL89" s="85">
        <f>IF(P89="",0,('Príloha č. 1 k časti B.2 - Cena'!$BC$17)*P89)</f>
        <v>0</v>
      </c>
      <c r="AM89" s="85">
        <f>IF(Q89="",0,('Príloha č. 1 k časti B.2 - Cena'!$BC$18)*Q89)</f>
        <v>0</v>
      </c>
      <c r="AN89" s="85">
        <f>IF(R89="",0,('Príloha č. 1 k časti B.2 - Cena'!$BC$19)*R89)</f>
        <v>0</v>
      </c>
      <c r="AO89" s="85">
        <f>IF(S89="",0,('Príloha č. 1 k časti B.2 - Cena'!$BC$20)*S89)</f>
        <v>0</v>
      </c>
      <c r="AP89" s="85">
        <f>IF(T89="",0,('Príloha č. 1 k časti B.2 - Cena'!$BC$21)*T89)</f>
        <v>0</v>
      </c>
      <c r="AQ89" s="85">
        <f>IF(U89="",0,('Príloha č. 1 k časti B.2 - Cena'!$BC$22)*U89)</f>
        <v>0</v>
      </c>
      <c r="AR89" s="85">
        <f>IF(V89="",0,('Príloha č. 1 k časti B.2 - Cena'!$BC$23)*V89)</f>
        <v>0</v>
      </c>
      <c r="AS89" s="85">
        <f>IF(W89="",0,('Príloha č. 1 k časti B.2 - Cena'!$BC$24)*W89)</f>
        <v>0</v>
      </c>
      <c r="AT89" s="85">
        <f>IF(X89="",0,('Príloha č. 1 k časti B.2 - Cena'!$BC$25)*X89)</f>
        <v>0</v>
      </c>
      <c r="AU89" s="85">
        <f>IF(Y89="",0,('Príloha č. 1 k časti B.2 - Cena'!$BC$26)*Y89)</f>
        <v>0</v>
      </c>
      <c r="AV89" s="121">
        <f t="shared" si="12"/>
        <v>0</v>
      </c>
      <c r="AW89" s="90">
        <v>1</v>
      </c>
      <c r="AX89" s="91">
        <v>1</v>
      </c>
      <c r="AY89" s="91">
        <v>1</v>
      </c>
      <c r="AZ89" s="91">
        <v>1</v>
      </c>
      <c r="BA89" s="94" t="s">
        <v>46</v>
      </c>
      <c r="BB89" s="88">
        <f t="shared" si="15"/>
        <v>4</v>
      </c>
      <c r="BC89" s="89">
        <f t="shared" si="16"/>
        <v>0</v>
      </c>
    </row>
    <row r="90" spans="1:55" ht="12.95" customHeight="1" thickBot="1" x14ac:dyDescent="0.3">
      <c r="A90" s="331"/>
      <c r="B90" s="102" t="s">
        <v>319</v>
      </c>
      <c r="C90" s="97"/>
      <c r="D90" s="98"/>
      <c r="E90" s="99"/>
      <c r="F90" s="99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>
        <v>1</v>
      </c>
      <c r="X90" s="100">
        <v>1</v>
      </c>
      <c r="Y90" s="101"/>
      <c r="Z90" s="85">
        <f>IF(D90="",0,('Príloha č. 1 k časti B.2 - Cena'!$BC$5)*D90)</f>
        <v>0</v>
      </c>
      <c r="AA90" s="85">
        <f>IF(E90="",0,('Príloha č. 1 k časti B.2 - Cena'!$BC$6)*E90)</f>
        <v>0</v>
      </c>
      <c r="AB90" s="85">
        <f>IF(F90="",0,('Príloha č. 1 k časti B.2 - Cena'!$BC$7)*F90)</f>
        <v>0</v>
      </c>
      <c r="AC90" s="85">
        <f>IF(G90="",0,('Príloha č. 1 k časti B.2 - Cena'!$BC$8)*G90)</f>
        <v>0</v>
      </c>
      <c r="AD90" s="85">
        <f>IF(H90="",0,('Príloha č. 1 k časti B.2 - Cena'!$BC$9)*H90)</f>
        <v>0</v>
      </c>
      <c r="AE90" s="85">
        <f>IF(I90="",0,('Príloha č. 1 k časti B.2 - Cena'!$BC$10)*I90)</f>
        <v>0</v>
      </c>
      <c r="AF90" s="85">
        <f>IF(J90="",0,('Príloha č. 1 k časti B.2 - Cena'!$BC$11)*J90)</f>
        <v>0</v>
      </c>
      <c r="AG90" s="85">
        <f>IF(K90="",0,('Príloha č. 1 k časti B.2 - Cena'!$BC$12)*K90)</f>
        <v>0</v>
      </c>
      <c r="AH90" s="85">
        <f>IF(L90="",0,('Príloha č. 1 k časti B.2 - Cena'!$BC$13)*L90)</f>
        <v>0</v>
      </c>
      <c r="AI90" s="85">
        <f>IF(M90="",0,('Príloha č. 1 k časti B.2 - Cena'!$BC$14)*M90)</f>
        <v>0</v>
      </c>
      <c r="AJ90" s="85">
        <f>IF(N90="",0,('Príloha č. 1 k časti B.2 - Cena'!$BC$15)*N90)</f>
        <v>0</v>
      </c>
      <c r="AK90" s="85">
        <f>IF(O90="",0,('Príloha č. 1 k časti B.2 - Cena'!$BC$16)*O90)</f>
        <v>0</v>
      </c>
      <c r="AL90" s="85">
        <f>IF(P90="",0,('Príloha č. 1 k časti B.2 - Cena'!$BC$17)*P90)</f>
        <v>0</v>
      </c>
      <c r="AM90" s="85">
        <f>IF(Q90="",0,('Príloha č. 1 k časti B.2 - Cena'!$BC$18)*Q90)</f>
        <v>0</v>
      </c>
      <c r="AN90" s="85">
        <f>IF(R90="",0,('Príloha č. 1 k časti B.2 - Cena'!$BC$19)*R90)</f>
        <v>0</v>
      </c>
      <c r="AO90" s="85">
        <f>IF(S90="",0,('Príloha č. 1 k časti B.2 - Cena'!$BC$20)*S90)</f>
        <v>0</v>
      </c>
      <c r="AP90" s="85">
        <f>IF(T90="",0,('Príloha č. 1 k časti B.2 - Cena'!$BC$21)*T90)</f>
        <v>0</v>
      </c>
      <c r="AQ90" s="85">
        <f>IF(U90="",0,('Príloha č. 1 k časti B.2 - Cena'!$BC$22)*U90)</f>
        <v>0</v>
      </c>
      <c r="AR90" s="85">
        <f>IF(V90="",0,('Príloha č. 1 k časti B.2 - Cena'!$BC$23)*V90)</f>
        <v>0</v>
      </c>
      <c r="AS90" s="85">
        <f>IF(W90="",0,('Príloha č. 1 k časti B.2 - Cena'!$BC$24)*W90)</f>
        <v>0</v>
      </c>
      <c r="AT90" s="85">
        <f>IF(X90="",0,('Príloha č. 1 k časti B.2 - Cena'!$BC$25)*X90)</f>
        <v>0</v>
      </c>
      <c r="AU90" s="85">
        <f>IF(Y90="",0,('Príloha č. 1 k časti B.2 - Cena'!$BC$26)*Y90)</f>
        <v>0</v>
      </c>
      <c r="AV90" s="121">
        <f t="shared" ref="AV90" si="17">SUM(Z90:AU90)</f>
        <v>0</v>
      </c>
      <c r="AW90" s="90">
        <v>1</v>
      </c>
      <c r="AX90" s="91">
        <v>1</v>
      </c>
      <c r="AY90" s="91">
        <v>1</v>
      </c>
      <c r="AZ90" s="91">
        <v>1</v>
      </c>
      <c r="BA90" s="94" t="s">
        <v>46</v>
      </c>
      <c r="BB90" s="88">
        <f t="shared" si="15"/>
        <v>4</v>
      </c>
      <c r="BC90" s="89">
        <f t="shared" si="16"/>
        <v>0</v>
      </c>
    </row>
    <row r="91" spans="1:55" ht="12.95" customHeight="1" thickBot="1" x14ac:dyDescent="0.3">
      <c r="A91" s="331"/>
      <c r="B91" s="102" t="s">
        <v>320</v>
      </c>
      <c r="C91" s="102"/>
      <c r="D91" s="77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4"/>
      <c r="Y91" s="105">
        <v>1</v>
      </c>
      <c r="Z91" s="183">
        <f>IF(D91="",0,('Príloha č. 1 k časti B.2 - Cena'!$BC$5)*D91)</f>
        <v>0</v>
      </c>
      <c r="AA91" s="185">
        <f>IF(E91="",0,('Príloha č. 1 k časti B.2 - Cena'!$BC$6)*E91)</f>
        <v>0</v>
      </c>
      <c r="AB91" s="185">
        <f>IF(F91="",0,('Príloha č. 1 k časti B.2 - Cena'!$BC$7)*F91)</f>
        <v>0</v>
      </c>
      <c r="AC91" s="185">
        <f>IF(G91="",0,('Príloha č. 1 k časti B.2 - Cena'!$BC$8)*G91)</f>
        <v>0</v>
      </c>
      <c r="AD91" s="185">
        <f>IF(H91="",0,('Príloha č. 1 k časti B.2 - Cena'!$BC$9)*H91)</f>
        <v>0</v>
      </c>
      <c r="AE91" s="185">
        <f>IF(I91="",0,('Príloha č. 1 k časti B.2 - Cena'!$BC$10)*I91)</f>
        <v>0</v>
      </c>
      <c r="AF91" s="185">
        <f>IF(J91="",0,('Príloha č. 1 k časti B.2 - Cena'!$BC$11)*J91)</f>
        <v>0</v>
      </c>
      <c r="AG91" s="185">
        <f>IF(K91="",0,('Príloha č. 1 k časti B.2 - Cena'!$BC$12)*K91)</f>
        <v>0</v>
      </c>
      <c r="AH91" s="185">
        <f>IF(L91="",0,('Príloha č. 1 k časti B.2 - Cena'!$BC$13)*L91)</f>
        <v>0</v>
      </c>
      <c r="AI91" s="185">
        <f>IF(M91="",0,('Príloha č. 1 k časti B.2 - Cena'!$BC$14)*M91)</f>
        <v>0</v>
      </c>
      <c r="AJ91" s="185">
        <f>IF(N91="",0,('Príloha č. 1 k časti B.2 - Cena'!$BC$15)*N91)</f>
        <v>0</v>
      </c>
      <c r="AK91" s="185">
        <f>IF(O91="",0,('Príloha č. 1 k časti B.2 - Cena'!$BC$16)*O91)</f>
        <v>0</v>
      </c>
      <c r="AL91" s="185">
        <f>IF(P91="",0,('Príloha č. 1 k časti B.2 - Cena'!$BC$17)*P91)</f>
        <v>0</v>
      </c>
      <c r="AM91" s="185">
        <f>IF(Q91="",0,('Príloha č. 1 k časti B.2 - Cena'!$BC$18)*Q91)</f>
        <v>0</v>
      </c>
      <c r="AN91" s="185">
        <f>IF(R91="",0,('Príloha č. 1 k časti B.2 - Cena'!$BC$19)*R91)</f>
        <v>0</v>
      </c>
      <c r="AO91" s="185">
        <f>IF(S91="",0,('Príloha č. 1 k časti B.2 - Cena'!$BC$20)*S91)</f>
        <v>0</v>
      </c>
      <c r="AP91" s="185">
        <f>IF(T91="",0,('Príloha č. 1 k časti B.2 - Cena'!$BC$21)*T91)</f>
        <v>0</v>
      </c>
      <c r="AQ91" s="185">
        <f>IF(U91="",0,('Príloha č. 1 k časti B.2 - Cena'!$BC$22)*U91)</f>
        <v>0</v>
      </c>
      <c r="AR91" s="185">
        <f>IF(V91="",0,('Príloha č. 1 k časti B.2 - Cena'!$BC$23)*V91)</f>
        <v>0</v>
      </c>
      <c r="AS91" s="185">
        <f>IF(W91="",0,('Príloha č. 1 k časti B.2 - Cena'!$BC$24)*W91)</f>
        <v>0</v>
      </c>
      <c r="AT91" s="185">
        <f>IF(X91="",0,('Príloha č. 1 k časti B.2 - Cena'!$BC$25)*X91)</f>
        <v>0</v>
      </c>
      <c r="AU91" s="185">
        <f>IF(Y91="",0,('Príloha č. 1 k časti B.2 - Cena'!$BC$26)*Y91)</f>
        <v>0</v>
      </c>
      <c r="AV91" s="178">
        <f t="shared" si="12"/>
        <v>0</v>
      </c>
      <c r="AW91" s="106">
        <v>2</v>
      </c>
      <c r="AX91" s="106">
        <v>2</v>
      </c>
      <c r="AY91" s="106">
        <v>2</v>
      </c>
      <c r="AZ91" s="106">
        <v>2</v>
      </c>
      <c r="BA91" s="107" t="s">
        <v>298</v>
      </c>
      <c r="BB91" s="88">
        <f t="shared" si="15"/>
        <v>8</v>
      </c>
      <c r="BC91" s="89">
        <f t="shared" si="16"/>
        <v>0</v>
      </c>
    </row>
    <row r="92" spans="1:55" ht="12.95" customHeight="1" thickBot="1" x14ac:dyDescent="0.3">
      <c r="A92" s="331"/>
      <c r="B92" s="304" t="s">
        <v>22</v>
      </c>
      <c r="C92" s="305"/>
      <c r="D92" s="305"/>
      <c r="E92" s="305"/>
      <c r="F92" s="305"/>
      <c r="G92" s="305"/>
      <c r="H92" s="305"/>
      <c r="I92" s="305"/>
      <c r="J92" s="305"/>
      <c r="K92" s="305"/>
      <c r="L92" s="305"/>
      <c r="M92" s="305"/>
      <c r="N92" s="305"/>
      <c r="O92" s="305"/>
      <c r="P92" s="305"/>
      <c r="Q92" s="305"/>
      <c r="R92" s="305"/>
      <c r="S92" s="305"/>
      <c r="T92" s="305"/>
      <c r="U92" s="305"/>
      <c r="V92" s="305"/>
      <c r="W92" s="305"/>
      <c r="X92" s="305"/>
      <c r="Y92" s="306"/>
      <c r="Z92" s="183"/>
      <c r="AA92" s="184"/>
      <c r="AB92" s="184"/>
      <c r="AC92" s="184"/>
      <c r="AD92" s="184"/>
      <c r="AE92" s="184"/>
      <c r="AF92" s="184"/>
      <c r="AG92" s="184"/>
      <c r="AH92" s="184"/>
      <c r="AI92" s="184"/>
      <c r="AJ92" s="184"/>
      <c r="AK92" s="184"/>
      <c r="AL92" s="184"/>
      <c r="AM92" s="184"/>
      <c r="AN92" s="184"/>
      <c r="AO92" s="184"/>
      <c r="AP92" s="184"/>
      <c r="AQ92" s="184"/>
      <c r="AR92" s="184"/>
      <c r="AS92" s="186"/>
      <c r="AT92" s="187"/>
      <c r="AU92" s="187"/>
      <c r="AV92" s="178">
        <f>'Príloha č. 1 k časti B.2 - Cena'!AV31</f>
        <v>0</v>
      </c>
      <c r="AW92" s="106">
        <v>2</v>
      </c>
      <c r="AX92" s="106">
        <v>2</v>
      </c>
      <c r="AY92" s="106">
        <v>2</v>
      </c>
      <c r="AZ92" s="106">
        <v>2</v>
      </c>
      <c r="BA92" s="109"/>
      <c r="BB92" s="88">
        <f t="shared" si="15"/>
        <v>8</v>
      </c>
      <c r="BC92" s="89">
        <f t="shared" si="16"/>
        <v>0</v>
      </c>
    </row>
    <row r="93" spans="1:55" ht="12.95" customHeight="1" thickBot="1" x14ac:dyDescent="0.3">
      <c r="A93" s="332"/>
      <c r="B93" s="307" t="s">
        <v>25</v>
      </c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9"/>
      <c r="Z93" s="188"/>
      <c r="AA93" s="187"/>
      <c r="AB93" s="187"/>
      <c r="AC93" s="187"/>
      <c r="AD93" s="187"/>
      <c r="AE93" s="187"/>
      <c r="AF93" s="187"/>
      <c r="AG93" s="187"/>
      <c r="AH93" s="187"/>
      <c r="AI93" s="187"/>
      <c r="AJ93" s="187"/>
      <c r="AK93" s="187"/>
      <c r="AL93" s="187"/>
      <c r="AM93" s="187"/>
      <c r="AN93" s="187"/>
      <c r="AO93" s="187"/>
      <c r="AP93" s="187"/>
      <c r="AQ93" s="187"/>
      <c r="AR93" s="187"/>
      <c r="AS93" s="186"/>
      <c r="AT93" s="187"/>
      <c r="AU93" s="187"/>
      <c r="AV93" s="189">
        <f>SUM(AV81:AV92)</f>
        <v>0</v>
      </c>
      <c r="AW93" s="324" t="s">
        <v>342</v>
      </c>
      <c r="AX93" s="325"/>
      <c r="AY93" s="325"/>
      <c r="AZ93" s="325"/>
      <c r="BA93" s="325"/>
      <c r="BB93" s="325"/>
      <c r="BC93" s="110">
        <f>SUM(BC81:BC92)</f>
        <v>0</v>
      </c>
    </row>
    <row r="94" spans="1:55" ht="12.95" customHeight="1" x14ac:dyDescent="0.25">
      <c r="A94" s="124"/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11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  <c r="AV94" s="113"/>
      <c r="AW94" s="125"/>
      <c r="AX94" s="125"/>
      <c r="AY94" s="125"/>
      <c r="AZ94" s="125"/>
      <c r="BA94" s="125"/>
      <c r="BB94" s="125"/>
      <c r="BC94" s="125"/>
    </row>
    <row r="95" spans="1:55" ht="12.95" customHeight="1" x14ac:dyDescent="0.25">
      <c r="A95" s="124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11"/>
      <c r="AA95" s="125"/>
      <c r="AB95" s="125"/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  <c r="AV95" s="113"/>
      <c r="AW95" s="125"/>
      <c r="AX95" s="125"/>
      <c r="AY95" s="125"/>
      <c r="AZ95" s="125"/>
      <c r="BA95" s="125"/>
      <c r="BB95" s="125"/>
      <c r="BC95" s="125"/>
    </row>
    <row r="96" spans="1:55" ht="12.95" customHeight="1" x14ac:dyDescent="0.25">
      <c r="A96" s="124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11"/>
      <c r="AA96" s="125"/>
      <c r="AB96" s="125"/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  <c r="AV96" s="113"/>
      <c r="AW96" s="125"/>
      <c r="AX96" s="125"/>
      <c r="AY96" s="125"/>
      <c r="AZ96" s="125"/>
      <c r="BA96" s="125"/>
      <c r="BB96" s="125"/>
      <c r="BC96" s="125"/>
    </row>
    <row r="97" spans="1:55" ht="12.95" customHeight="1" x14ac:dyDescent="0.25">
      <c r="A97" s="124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11"/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  <c r="AV97" s="113"/>
      <c r="AW97" s="125"/>
      <c r="AX97" s="125"/>
      <c r="AY97" s="125"/>
      <c r="AZ97" s="125"/>
      <c r="BA97" s="125"/>
      <c r="BB97" s="125"/>
      <c r="BC97" s="125"/>
    </row>
    <row r="98" spans="1:55" ht="12.95" customHeight="1" x14ac:dyDescent="0.25">
      <c r="A98" s="124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11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13"/>
      <c r="AW98" s="125"/>
      <c r="AX98" s="125"/>
      <c r="AY98" s="125"/>
      <c r="AZ98" s="125"/>
      <c r="BA98" s="125"/>
      <c r="BB98" s="125"/>
      <c r="BC98" s="125"/>
    </row>
    <row r="99" spans="1:55" ht="12.95" customHeight="1" thickBot="1" x14ac:dyDescent="0.3">
      <c r="A99" s="69" t="s">
        <v>184</v>
      </c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</row>
    <row r="100" spans="1:55" ht="12.95" customHeight="1" x14ac:dyDescent="0.25">
      <c r="A100" s="299" t="s">
        <v>0</v>
      </c>
      <c r="B100" s="302" t="s">
        <v>21</v>
      </c>
      <c r="C100" s="242"/>
      <c r="D100" s="311" t="s">
        <v>27</v>
      </c>
      <c r="E100" s="312"/>
      <c r="F100" s="312"/>
      <c r="G100" s="312"/>
      <c r="H100" s="312"/>
      <c r="I100" s="312"/>
      <c r="J100" s="312"/>
      <c r="K100" s="312"/>
      <c r="L100" s="312"/>
      <c r="M100" s="312"/>
      <c r="N100" s="312"/>
      <c r="O100" s="312"/>
      <c r="P100" s="312"/>
      <c r="Q100" s="312"/>
      <c r="R100" s="312"/>
      <c r="S100" s="312"/>
      <c r="T100" s="312"/>
      <c r="U100" s="312"/>
      <c r="V100" s="312"/>
      <c r="W100" s="312"/>
      <c r="X100" s="326"/>
      <c r="Y100" s="313"/>
      <c r="Z100" s="311" t="s">
        <v>26</v>
      </c>
      <c r="AA100" s="312"/>
      <c r="AB100" s="312"/>
      <c r="AC100" s="312"/>
      <c r="AD100" s="312"/>
      <c r="AE100" s="312"/>
      <c r="AF100" s="312"/>
      <c r="AG100" s="312"/>
      <c r="AH100" s="312"/>
      <c r="AI100" s="312"/>
      <c r="AJ100" s="312"/>
      <c r="AK100" s="312"/>
      <c r="AL100" s="312"/>
      <c r="AM100" s="312"/>
      <c r="AN100" s="312"/>
      <c r="AO100" s="312"/>
      <c r="AP100" s="312"/>
      <c r="AQ100" s="312"/>
      <c r="AR100" s="312"/>
      <c r="AS100" s="313"/>
      <c r="AT100" s="244"/>
      <c r="AU100" s="244"/>
      <c r="AV100" s="338" t="s">
        <v>334</v>
      </c>
      <c r="AW100" s="321" t="s">
        <v>210</v>
      </c>
      <c r="AX100" s="322"/>
      <c r="AY100" s="322"/>
      <c r="AZ100" s="323"/>
      <c r="BA100" s="374" t="s">
        <v>45</v>
      </c>
      <c r="BB100" s="344" t="s">
        <v>341</v>
      </c>
      <c r="BC100" s="355" t="s">
        <v>335</v>
      </c>
    </row>
    <row r="101" spans="1:55" s="126" customFormat="1" ht="32.450000000000003" customHeight="1" x14ac:dyDescent="0.25">
      <c r="A101" s="300"/>
      <c r="B101" s="303"/>
      <c r="C101" s="243"/>
      <c r="D101" s="72" t="s">
        <v>98</v>
      </c>
      <c r="E101" s="72" t="s">
        <v>99</v>
      </c>
      <c r="F101" s="72" t="s">
        <v>100</v>
      </c>
      <c r="G101" s="72" t="s">
        <v>49</v>
      </c>
      <c r="H101" s="72" t="s">
        <v>50</v>
      </c>
      <c r="I101" s="72" t="s">
        <v>51</v>
      </c>
      <c r="J101" s="72" t="s">
        <v>52</v>
      </c>
      <c r="K101" s="72" t="s">
        <v>53</v>
      </c>
      <c r="L101" s="72" t="s">
        <v>54</v>
      </c>
      <c r="M101" s="72" t="s">
        <v>55</v>
      </c>
      <c r="N101" s="72" t="s">
        <v>56</v>
      </c>
      <c r="O101" s="72" t="s">
        <v>57</v>
      </c>
      <c r="P101" s="72" t="s">
        <v>58</v>
      </c>
      <c r="Q101" s="72" t="s">
        <v>59</v>
      </c>
      <c r="R101" s="72" t="s">
        <v>60</v>
      </c>
      <c r="S101" s="72" t="s">
        <v>61</v>
      </c>
      <c r="T101" s="72" t="s">
        <v>62</v>
      </c>
      <c r="U101" s="72" t="s">
        <v>63</v>
      </c>
      <c r="V101" s="72" t="s">
        <v>64</v>
      </c>
      <c r="W101" s="72" t="s">
        <v>65</v>
      </c>
      <c r="X101" s="72" t="s">
        <v>66</v>
      </c>
      <c r="Y101" s="72" t="s">
        <v>128</v>
      </c>
      <c r="Z101" s="118" t="s">
        <v>1</v>
      </c>
      <c r="AA101" s="74" t="s">
        <v>2</v>
      </c>
      <c r="AB101" s="74" t="s">
        <v>3</v>
      </c>
      <c r="AC101" s="74" t="s">
        <v>4</v>
      </c>
      <c r="AD101" s="74" t="s">
        <v>5</v>
      </c>
      <c r="AE101" s="74" t="s">
        <v>6</v>
      </c>
      <c r="AF101" s="74" t="s">
        <v>7</v>
      </c>
      <c r="AG101" s="74" t="s">
        <v>8</v>
      </c>
      <c r="AH101" s="74" t="s">
        <v>9</v>
      </c>
      <c r="AI101" s="74" t="s">
        <v>10</v>
      </c>
      <c r="AJ101" s="74" t="s">
        <v>11</v>
      </c>
      <c r="AK101" s="74" t="s">
        <v>12</v>
      </c>
      <c r="AL101" s="74" t="s">
        <v>13</v>
      </c>
      <c r="AM101" s="74" t="s">
        <v>14</v>
      </c>
      <c r="AN101" s="74" t="s">
        <v>15</v>
      </c>
      <c r="AO101" s="74" t="s">
        <v>16</v>
      </c>
      <c r="AP101" s="74" t="s">
        <v>17</v>
      </c>
      <c r="AQ101" s="74" t="s">
        <v>18</v>
      </c>
      <c r="AR101" s="74" t="s">
        <v>19</v>
      </c>
      <c r="AS101" s="119" t="s">
        <v>20</v>
      </c>
      <c r="AT101" s="119" t="s">
        <v>47</v>
      </c>
      <c r="AU101" s="75" t="s">
        <v>48</v>
      </c>
      <c r="AV101" s="339"/>
      <c r="AW101" s="347">
        <v>2025</v>
      </c>
      <c r="AX101" s="333">
        <v>2026</v>
      </c>
      <c r="AY101" s="333">
        <v>2027</v>
      </c>
      <c r="AZ101" s="333">
        <v>2028</v>
      </c>
      <c r="BA101" s="375"/>
      <c r="BB101" s="345"/>
      <c r="BC101" s="356"/>
    </row>
    <row r="102" spans="1:55" ht="30.6" customHeight="1" thickBot="1" x14ac:dyDescent="0.3">
      <c r="A102" s="301"/>
      <c r="B102" s="76">
        <f>COUNTA(B103:B130)</f>
        <v>28</v>
      </c>
      <c r="C102" s="76"/>
      <c r="D102" s="77">
        <f>SUM(D103:D132)</f>
        <v>28</v>
      </c>
      <c r="E102" s="77">
        <f t="shared" ref="E102:Y102" si="18">SUM(E103:E132)</f>
        <v>26</v>
      </c>
      <c r="F102" s="77">
        <f t="shared" si="18"/>
        <v>1</v>
      </c>
      <c r="G102" s="77">
        <f t="shared" si="18"/>
        <v>50</v>
      </c>
      <c r="H102" s="77">
        <f t="shared" si="18"/>
        <v>27</v>
      </c>
      <c r="I102" s="77">
        <f t="shared" si="18"/>
        <v>4</v>
      </c>
      <c r="J102" s="77">
        <f t="shared" si="18"/>
        <v>1</v>
      </c>
      <c r="K102" s="77">
        <f t="shared" si="18"/>
        <v>24</v>
      </c>
      <c r="L102" s="77">
        <f t="shared" si="18"/>
        <v>5</v>
      </c>
      <c r="M102" s="77">
        <f t="shared" si="18"/>
        <v>1</v>
      </c>
      <c r="N102" s="77">
        <f t="shared" si="18"/>
        <v>22</v>
      </c>
      <c r="O102" s="77">
        <f t="shared" si="18"/>
        <v>2</v>
      </c>
      <c r="P102" s="77">
        <f t="shared" si="18"/>
        <v>1</v>
      </c>
      <c r="Q102" s="77">
        <f t="shared" si="18"/>
        <v>27</v>
      </c>
      <c r="R102" s="77">
        <f t="shared" si="18"/>
        <v>14</v>
      </c>
      <c r="S102" s="77">
        <f t="shared" si="18"/>
        <v>0</v>
      </c>
      <c r="T102" s="77">
        <f t="shared" si="18"/>
        <v>1</v>
      </c>
      <c r="U102" s="77">
        <f t="shared" si="18"/>
        <v>0</v>
      </c>
      <c r="V102" s="77">
        <f t="shared" si="18"/>
        <v>1</v>
      </c>
      <c r="W102" s="77">
        <f t="shared" si="18"/>
        <v>1</v>
      </c>
      <c r="X102" s="77">
        <f t="shared" si="18"/>
        <v>1</v>
      </c>
      <c r="Y102" s="77">
        <f t="shared" si="18"/>
        <v>1</v>
      </c>
      <c r="Z102" s="335"/>
      <c r="AA102" s="336"/>
      <c r="AB102" s="336"/>
      <c r="AC102" s="336"/>
      <c r="AD102" s="336"/>
      <c r="AE102" s="336"/>
      <c r="AF102" s="336"/>
      <c r="AG102" s="336"/>
      <c r="AH102" s="336"/>
      <c r="AI102" s="336"/>
      <c r="AJ102" s="336"/>
      <c r="AK102" s="336"/>
      <c r="AL102" s="336"/>
      <c r="AM102" s="336"/>
      <c r="AN102" s="336"/>
      <c r="AO102" s="336"/>
      <c r="AP102" s="336"/>
      <c r="AQ102" s="336"/>
      <c r="AR102" s="336"/>
      <c r="AS102" s="337"/>
      <c r="AT102" s="248"/>
      <c r="AU102" s="248"/>
      <c r="AV102" s="340"/>
      <c r="AW102" s="348"/>
      <c r="AX102" s="334"/>
      <c r="AY102" s="334"/>
      <c r="AZ102" s="334"/>
      <c r="BA102" s="376"/>
      <c r="BB102" s="346"/>
      <c r="BC102" s="357"/>
    </row>
    <row r="103" spans="1:55" ht="12.95" customHeight="1" thickBot="1" x14ac:dyDescent="0.3">
      <c r="A103" s="299" t="s">
        <v>185</v>
      </c>
      <c r="B103" s="127" t="s">
        <v>145</v>
      </c>
      <c r="C103" s="128" t="s">
        <v>68</v>
      </c>
      <c r="D103" s="129">
        <v>1</v>
      </c>
      <c r="E103" s="54">
        <v>1</v>
      </c>
      <c r="F103" s="54"/>
      <c r="G103" s="122">
        <v>2</v>
      </c>
      <c r="H103" s="122">
        <v>1</v>
      </c>
      <c r="I103" s="122"/>
      <c r="J103" s="122"/>
      <c r="K103" s="122">
        <v>1</v>
      </c>
      <c r="L103" s="122"/>
      <c r="M103" s="122"/>
      <c r="N103" s="122">
        <v>1</v>
      </c>
      <c r="O103" s="122"/>
      <c r="P103" s="122"/>
      <c r="Q103" s="122">
        <v>1</v>
      </c>
      <c r="R103" s="122"/>
      <c r="S103" s="122"/>
      <c r="T103" s="122"/>
      <c r="U103" s="122"/>
      <c r="V103" s="122"/>
      <c r="W103" s="122"/>
      <c r="X103" s="122"/>
      <c r="Y103" s="130"/>
      <c r="Z103" s="85">
        <f>IF(D103="",0,('Príloha č. 1 k časti B.2 - Cena'!$BC$5)*D103)</f>
        <v>0</v>
      </c>
      <c r="AA103" s="85">
        <f>IF(E103="",0,('Príloha č. 1 k časti B.2 - Cena'!$BC$6)*E103)</f>
        <v>0</v>
      </c>
      <c r="AB103" s="85">
        <f>IF(F103="",0,('Príloha č. 1 k časti B.2 - Cena'!$BC$7)*F103)</f>
        <v>0</v>
      </c>
      <c r="AC103" s="85">
        <f>IF(G103="",0,('Príloha č. 1 k časti B.2 - Cena'!$BC$8)*G103)</f>
        <v>0</v>
      </c>
      <c r="AD103" s="85">
        <f>IF(H103="",0,('Príloha č. 1 k časti B.2 - Cena'!$BC$9)*H103)</f>
        <v>0</v>
      </c>
      <c r="AE103" s="85">
        <f>IF(I103="",0,('Príloha č. 1 k časti B.2 - Cena'!$BC$10)*I103)</f>
        <v>0</v>
      </c>
      <c r="AF103" s="85">
        <f>IF(J103="",0,('Príloha č. 1 k časti B.2 - Cena'!$BC$11)*J103)</f>
        <v>0</v>
      </c>
      <c r="AG103" s="85">
        <f>IF(K103="",0,('Príloha č. 1 k časti B.2 - Cena'!$BC$12)*K103)</f>
        <v>0</v>
      </c>
      <c r="AH103" s="85">
        <f>IF(L103="",0,('Príloha č. 1 k časti B.2 - Cena'!$BC$13)*L103)</f>
        <v>0</v>
      </c>
      <c r="AI103" s="85">
        <f>IF(M103="",0,('Príloha č. 1 k časti B.2 - Cena'!$BC$14)*M103)</f>
        <v>0</v>
      </c>
      <c r="AJ103" s="85">
        <f>IF(N103="",0,('Príloha č. 1 k časti B.2 - Cena'!$BC$15)*N103)</f>
        <v>0</v>
      </c>
      <c r="AK103" s="85">
        <f>IF(O103="",0,('Príloha č. 1 k časti B.2 - Cena'!$BC$16)*O103)</f>
        <v>0</v>
      </c>
      <c r="AL103" s="85">
        <f>IF(P103="",0,('Príloha č. 1 k časti B.2 - Cena'!$BC$17)*P103)</f>
        <v>0</v>
      </c>
      <c r="AM103" s="85">
        <f>IF(Q103="",0,('Príloha č. 1 k časti B.2 - Cena'!$BC$18)*Q103)</f>
        <v>0</v>
      </c>
      <c r="AN103" s="85">
        <f>IF(R103="",0,('Príloha č. 1 k časti B.2 - Cena'!$BC$19)*R103)</f>
        <v>0</v>
      </c>
      <c r="AO103" s="85">
        <f>IF(S103="",0,('Príloha č. 1 k časti B.2 - Cena'!$BC$20)*S103)</f>
        <v>0</v>
      </c>
      <c r="AP103" s="85">
        <f>IF(T103="",0,('Príloha č. 1 k časti B.2 - Cena'!$BC$21)*T103)</f>
        <v>0</v>
      </c>
      <c r="AQ103" s="85">
        <f>IF(U103="",0,('Príloha č. 1 k časti B.2 - Cena'!$BC$22)*U103)</f>
        <v>0</v>
      </c>
      <c r="AR103" s="85">
        <f>IF(V103="",0,('Príloha č. 1 k časti B.2 - Cena'!$BC$23)*V103)</f>
        <v>0</v>
      </c>
      <c r="AS103" s="85">
        <f>IF(W103="",0,('Príloha č. 1 k časti B.2 - Cena'!$BC$24)*W103)</f>
        <v>0</v>
      </c>
      <c r="AT103" s="85">
        <f>IF(X103="",0,('Príloha č. 1 k časti B.2 - Cena'!$BC$25)*X103)</f>
        <v>0</v>
      </c>
      <c r="AU103" s="85">
        <f>IF(Y103="",0,('Príloha č. 1 k časti B.2 - Cena'!$BC$26)*Y103)</f>
        <v>0</v>
      </c>
      <c r="AV103" s="121">
        <f>SUM(Z103:AU103)</f>
        <v>0</v>
      </c>
      <c r="AW103" s="131">
        <v>1</v>
      </c>
      <c r="AX103" s="131">
        <v>1</v>
      </c>
      <c r="AY103" s="131">
        <v>1</v>
      </c>
      <c r="AZ103" s="131">
        <v>1</v>
      </c>
      <c r="BA103" s="87" t="s">
        <v>46</v>
      </c>
      <c r="BB103" s="88">
        <f t="shared" ref="BB103" si="19">SUM(AW103:AZ103)</f>
        <v>4</v>
      </c>
      <c r="BC103" s="89">
        <f t="shared" ref="BC103" si="20">AV103*BB103</f>
        <v>0</v>
      </c>
    </row>
    <row r="104" spans="1:55" ht="12.95" customHeight="1" thickBot="1" x14ac:dyDescent="0.3">
      <c r="A104" s="310"/>
      <c r="B104" s="127" t="s">
        <v>146</v>
      </c>
      <c r="C104" s="128" t="s">
        <v>68</v>
      </c>
      <c r="D104" s="129">
        <v>1</v>
      </c>
      <c r="E104" s="54">
        <v>1</v>
      </c>
      <c r="F104" s="132"/>
      <c r="G104" s="122">
        <v>2</v>
      </c>
      <c r="H104" s="122">
        <v>1</v>
      </c>
      <c r="I104" s="122"/>
      <c r="J104" s="122"/>
      <c r="K104" s="122">
        <v>1</v>
      </c>
      <c r="L104" s="122"/>
      <c r="M104" s="122"/>
      <c r="N104" s="122">
        <v>1</v>
      </c>
      <c r="O104" s="122"/>
      <c r="P104" s="122"/>
      <c r="Q104" s="122">
        <v>1</v>
      </c>
      <c r="R104" s="122"/>
      <c r="S104" s="122"/>
      <c r="T104" s="122"/>
      <c r="U104" s="122"/>
      <c r="V104" s="122"/>
      <c r="W104" s="122"/>
      <c r="X104" s="122"/>
      <c r="Y104" s="133"/>
      <c r="Z104" s="85">
        <f>IF(D104="",0,('Príloha č. 1 k časti B.2 - Cena'!$BC$5)*D104)</f>
        <v>0</v>
      </c>
      <c r="AA104" s="85">
        <f>IF(E104="",0,('Príloha č. 1 k časti B.2 - Cena'!$BC$6)*E104)</f>
        <v>0</v>
      </c>
      <c r="AB104" s="85">
        <f>IF(F104="",0,('Príloha č. 1 k časti B.2 - Cena'!$BC$7)*F104)</f>
        <v>0</v>
      </c>
      <c r="AC104" s="85">
        <f>IF(G104="",0,('Príloha č. 1 k časti B.2 - Cena'!$BC$8)*G104)</f>
        <v>0</v>
      </c>
      <c r="AD104" s="85">
        <f>IF(H104="",0,('Príloha č. 1 k časti B.2 - Cena'!$BC$9)*H104)</f>
        <v>0</v>
      </c>
      <c r="AE104" s="85">
        <f>IF(I104="",0,('Príloha č. 1 k časti B.2 - Cena'!$BC$10)*I104)</f>
        <v>0</v>
      </c>
      <c r="AF104" s="85">
        <f>IF(J104="",0,('Príloha č. 1 k časti B.2 - Cena'!$BC$11)*J104)</f>
        <v>0</v>
      </c>
      <c r="AG104" s="85">
        <f>IF(K104="",0,('Príloha č. 1 k časti B.2 - Cena'!$BC$12)*K104)</f>
        <v>0</v>
      </c>
      <c r="AH104" s="85">
        <f>IF(L104="",0,('Príloha č. 1 k časti B.2 - Cena'!$BC$13)*L104)</f>
        <v>0</v>
      </c>
      <c r="AI104" s="85">
        <f>IF(M104="",0,('Príloha č. 1 k časti B.2 - Cena'!$BC$14)*M104)</f>
        <v>0</v>
      </c>
      <c r="AJ104" s="85">
        <f>IF(N104="",0,('Príloha č. 1 k časti B.2 - Cena'!$BC$15)*N104)</f>
        <v>0</v>
      </c>
      <c r="AK104" s="85">
        <f>IF(O104="",0,('Príloha č. 1 k časti B.2 - Cena'!$BC$16)*O104)</f>
        <v>0</v>
      </c>
      <c r="AL104" s="85">
        <f>IF(P104="",0,('Príloha č. 1 k časti B.2 - Cena'!$BC$17)*P104)</f>
        <v>0</v>
      </c>
      <c r="AM104" s="85">
        <f>IF(Q104="",0,('Príloha č. 1 k časti B.2 - Cena'!$BC$18)*Q104)</f>
        <v>0</v>
      </c>
      <c r="AN104" s="85">
        <f>IF(R104="",0,('Príloha č. 1 k časti B.2 - Cena'!$BC$19)*R104)</f>
        <v>0</v>
      </c>
      <c r="AO104" s="85">
        <f>IF(S104="",0,('Príloha č. 1 k časti B.2 - Cena'!$BC$20)*S104)</f>
        <v>0</v>
      </c>
      <c r="AP104" s="85">
        <f>IF(T104="",0,('Príloha č. 1 k časti B.2 - Cena'!$BC$21)*T104)</f>
        <v>0</v>
      </c>
      <c r="AQ104" s="85">
        <f>IF(U104="",0,('Príloha č. 1 k časti B.2 - Cena'!$BC$22)*U104)</f>
        <v>0</v>
      </c>
      <c r="AR104" s="85">
        <f>IF(V104="",0,('Príloha č. 1 k časti B.2 - Cena'!$BC$23)*V104)</f>
        <v>0</v>
      </c>
      <c r="AS104" s="85">
        <f>IF(W104="",0,('Príloha č. 1 k časti B.2 - Cena'!$BC$24)*W104)</f>
        <v>0</v>
      </c>
      <c r="AT104" s="85">
        <f>IF(X104="",0,('Príloha č. 1 k časti B.2 - Cena'!$BC$25)*X104)</f>
        <v>0</v>
      </c>
      <c r="AU104" s="85">
        <f>IF(Y104="",0,('Príloha č. 1 k časti B.2 - Cena'!$BC$26)*Y104)</f>
        <v>0</v>
      </c>
      <c r="AV104" s="121">
        <f t="shared" ref="AV104:AV132" si="21">SUM(Z104:AU104)</f>
        <v>0</v>
      </c>
      <c r="AW104" s="131">
        <v>1</v>
      </c>
      <c r="AX104" s="131">
        <v>1</v>
      </c>
      <c r="AY104" s="131">
        <v>1</v>
      </c>
      <c r="AZ104" s="131">
        <v>1</v>
      </c>
      <c r="BA104" s="87" t="s">
        <v>46</v>
      </c>
      <c r="BB104" s="88">
        <f t="shared" ref="BB104:BB133" si="22">SUM(AW104:AZ104)</f>
        <v>4</v>
      </c>
      <c r="BC104" s="89">
        <f t="shared" ref="BC104:BC133" si="23">AV104*BB104</f>
        <v>0</v>
      </c>
    </row>
    <row r="105" spans="1:55" ht="12.95" customHeight="1" thickBot="1" x14ac:dyDescent="0.3">
      <c r="A105" s="310"/>
      <c r="B105" s="127" t="s">
        <v>147</v>
      </c>
      <c r="C105" s="128" t="s">
        <v>68</v>
      </c>
      <c r="D105" s="129">
        <v>1</v>
      </c>
      <c r="E105" s="54">
        <v>1</v>
      </c>
      <c r="F105" s="132"/>
      <c r="G105" s="122">
        <v>2</v>
      </c>
      <c r="H105" s="122">
        <v>1</v>
      </c>
      <c r="I105" s="122"/>
      <c r="J105" s="122"/>
      <c r="K105" s="122">
        <v>1</v>
      </c>
      <c r="L105" s="122"/>
      <c r="M105" s="122"/>
      <c r="N105" s="122">
        <v>1</v>
      </c>
      <c r="O105" s="122"/>
      <c r="P105" s="122"/>
      <c r="Q105" s="122">
        <v>1</v>
      </c>
      <c r="R105" s="122"/>
      <c r="S105" s="122"/>
      <c r="T105" s="122"/>
      <c r="U105" s="122"/>
      <c r="V105" s="122"/>
      <c r="W105" s="122"/>
      <c r="X105" s="122"/>
      <c r="Y105" s="133"/>
      <c r="Z105" s="85">
        <f>IF(D105="",0,('Príloha č. 1 k časti B.2 - Cena'!$BC$5)*D105)</f>
        <v>0</v>
      </c>
      <c r="AA105" s="85">
        <f>IF(E105="",0,('Príloha č. 1 k časti B.2 - Cena'!$BC$6)*E105)</f>
        <v>0</v>
      </c>
      <c r="AB105" s="85">
        <f>IF(F105="",0,('Príloha č. 1 k časti B.2 - Cena'!$BC$7)*F105)</f>
        <v>0</v>
      </c>
      <c r="AC105" s="85">
        <f>IF(G105="",0,('Príloha č. 1 k časti B.2 - Cena'!$BC$8)*G105)</f>
        <v>0</v>
      </c>
      <c r="AD105" s="85">
        <f>IF(H105="",0,('Príloha č. 1 k časti B.2 - Cena'!$BC$9)*H105)</f>
        <v>0</v>
      </c>
      <c r="AE105" s="85">
        <f>IF(I105="",0,('Príloha č. 1 k časti B.2 - Cena'!$BC$10)*I105)</f>
        <v>0</v>
      </c>
      <c r="AF105" s="85">
        <f>IF(J105="",0,('Príloha č. 1 k časti B.2 - Cena'!$BC$11)*J105)</f>
        <v>0</v>
      </c>
      <c r="AG105" s="85">
        <f>IF(K105="",0,('Príloha č. 1 k časti B.2 - Cena'!$BC$12)*K105)</f>
        <v>0</v>
      </c>
      <c r="AH105" s="85">
        <f>IF(L105="",0,('Príloha č. 1 k časti B.2 - Cena'!$BC$13)*L105)</f>
        <v>0</v>
      </c>
      <c r="AI105" s="85">
        <f>IF(M105="",0,('Príloha č. 1 k časti B.2 - Cena'!$BC$14)*M105)</f>
        <v>0</v>
      </c>
      <c r="AJ105" s="85">
        <f>IF(N105="",0,('Príloha č. 1 k časti B.2 - Cena'!$BC$15)*N105)</f>
        <v>0</v>
      </c>
      <c r="AK105" s="85">
        <f>IF(O105="",0,('Príloha č. 1 k časti B.2 - Cena'!$BC$16)*O105)</f>
        <v>0</v>
      </c>
      <c r="AL105" s="85">
        <f>IF(P105="",0,('Príloha č. 1 k časti B.2 - Cena'!$BC$17)*P105)</f>
        <v>0</v>
      </c>
      <c r="AM105" s="85">
        <f>IF(Q105="",0,('Príloha č. 1 k časti B.2 - Cena'!$BC$18)*Q105)</f>
        <v>0</v>
      </c>
      <c r="AN105" s="85">
        <f>IF(R105="",0,('Príloha č. 1 k časti B.2 - Cena'!$BC$19)*R105)</f>
        <v>0</v>
      </c>
      <c r="AO105" s="85">
        <f>IF(S105="",0,('Príloha č. 1 k časti B.2 - Cena'!$BC$20)*S105)</f>
        <v>0</v>
      </c>
      <c r="AP105" s="85">
        <f>IF(T105="",0,('Príloha č. 1 k časti B.2 - Cena'!$BC$21)*T105)</f>
        <v>0</v>
      </c>
      <c r="AQ105" s="85">
        <f>IF(U105="",0,('Príloha č. 1 k časti B.2 - Cena'!$BC$22)*U105)</f>
        <v>0</v>
      </c>
      <c r="AR105" s="85">
        <f>IF(V105="",0,('Príloha č. 1 k časti B.2 - Cena'!$BC$23)*V105)</f>
        <v>0</v>
      </c>
      <c r="AS105" s="85">
        <f>IF(W105="",0,('Príloha č. 1 k časti B.2 - Cena'!$BC$24)*W105)</f>
        <v>0</v>
      </c>
      <c r="AT105" s="85">
        <f>IF(X105="",0,('Príloha č. 1 k časti B.2 - Cena'!$BC$25)*X105)</f>
        <v>0</v>
      </c>
      <c r="AU105" s="85">
        <f>IF(Y105="",0,('Príloha č. 1 k časti B.2 - Cena'!$BC$26)*Y105)</f>
        <v>0</v>
      </c>
      <c r="AV105" s="121">
        <f t="shared" si="21"/>
        <v>0</v>
      </c>
      <c r="AW105" s="131">
        <v>1</v>
      </c>
      <c r="AX105" s="131">
        <v>1</v>
      </c>
      <c r="AY105" s="131">
        <v>1</v>
      </c>
      <c r="AZ105" s="131">
        <v>1</v>
      </c>
      <c r="BA105" s="87" t="s">
        <v>46</v>
      </c>
      <c r="BB105" s="88">
        <f t="shared" si="22"/>
        <v>4</v>
      </c>
      <c r="BC105" s="89">
        <f t="shared" si="23"/>
        <v>0</v>
      </c>
    </row>
    <row r="106" spans="1:55" ht="12.95" customHeight="1" thickBot="1" x14ac:dyDescent="0.3">
      <c r="A106" s="310"/>
      <c r="B106" s="127" t="s">
        <v>148</v>
      </c>
      <c r="C106" s="128" t="s">
        <v>68</v>
      </c>
      <c r="D106" s="129">
        <v>1</v>
      </c>
      <c r="E106" s="54">
        <v>1</v>
      </c>
      <c r="F106" s="132"/>
      <c r="G106" s="122">
        <v>2</v>
      </c>
      <c r="H106" s="122">
        <v>1</v>
      </c>
      <c r="I106" s="122"/>
      <c r="J106" s="122"/>
      <c r="K106" s="122">
        <v>1</v>
      </c>
      <c r="L106" s="122"/>
      <c r="M106" s="122"/>
      <c r="N106" s="122">
        <v>1</v>
      </c>
      <c r="O106" s="122"/>
      <c r="P106" s="122"/>
      <c r="Q106" s="122">
        <v>1</v>
      </c>
      <c r="R106" s="122"/>
      <c r="S106" s="122"/>
      <c r="T106" s="122"/>
      <c r="U106" s="122"/>
      <c r="V106" s="122"/>
      <c r="W106" s="122"/>
      <c r="X106" s="122"/>
      <c r="Y106" s="133"/>
      <c r="Z106" s="85">
        <f>IF(D106="",0,('Príloha č. 1 k časti B.2 - Cena'!$BC$5)*D106)</f>
        <v>0</v>
      </c>
      <c r="AA106" s="85">
        <f>IF(E106="",0,('Príloha č. 1 k časti B.2 - Cena'!$BC$6)*E106)</f>
        <v>0</v>
      </c>
      <c r="AB106" s="85">
        <f>IF(F106="",0,('Príloha č. 1 k časti B.2 - Cena'!$BC$7)*F106)</f>
        <v>0</v>
      </c>
      <c r="AC106" s="85">
        <f>IF(G106="",0,('Príloha č. 1 k časti B.2 - Cena'!$BC$8)*G106)</f>
        <v>0</v>
      </c>
      <c r="AD106" s="85">
        <f>IF(H106="",0,('Príloha č. 1 k časti B.2 - Cena'!$BC$9)*H106)</f>
        <v>0</v>
      </c>
      <c r="AE106" s="85">
        <f>IF(I106="",0,('Príloha č. 1 k časti B.2 - Cena'!$BC$10)*I106)</f>
        <v>0</v>
      </c>
      <c r="AF106" s="85">
        <f>IF(J106="",0,('Príloha č. 1 k časti B.2 - Cena'!$BC$11)*J106)</f>
        <v>0</v>
      </c>
      <c r="AG106" s="85">
        <f>IF(K106="",0,('Príloha č. 1 k časti B.2 - Cena'!$BC$12)*K106)</f>
        <v>0</v>
      </c>
      <c r="AH106" s="85">
        <f>IF(L106="",0,('Príloha č. 1 k časti B.2 - Cena'!$BC$13)*L106)</f>
        <v>0</v>
      </c>
      <c r="AI106" s="85">
        <f>IF(M106="",0,('Príloha č. 1 k časti B.2 - Cena'!$BC$14)*M106)</f>
        <v>0</v>
      </c>
      <c r="AJ106" s="85">
        <f>IF(N106="",0,('Príloha č. 1 k časti B.2 - Cena'!$BC$15)*N106)</f>
        <v>0</v>
      </c>
      <c r="AK106" s="85">
        <f>IF(O106="",0,('Príloha č. 1 k časti B.2 - Cena'!$BC$16)*O106)</f>
        <v>0</v>
      </c>
      <c r="AL106" s="85">
        <f>IF(P106="",0,('Príloha č. 1 k časti B.2 - Cena'!$BC$17)*P106)</f>
        <v>0</v>
      </c>
      <c r="AM106" s="85">
        <f>IF(Q106="",0,('Príloha č. 1 k časti B.2 - Cena'!$BC$18)*Q106)</f>
        <v>0</v>
      </c>
      <c r="AN106" s="85">
        <f>IF(R106="",0,('Príloha č. 1 k časti B.2 - Cena'!$BC$19)*R106)</f>
        <v>0</v>
      </c>
      <c r="AO106" s="85">
        <f>IF(S106="",0,('Príloha č. 1 k časti B.2 - Cena'!$BC$20)*S106)</f>
        <v>0</v>
      </c>
      <c r="AP106" s="85">
        <f>IF(T106="",0,('Príloha č. 1 k časti B.2 - Cena'!$BC$21)*T106)</f>
        <v>0</v>
      </c>
      <c r="AQ106" s="85">
        <f>IF(U106="",0,('Príloha č. 1 k časti B.2 - Cena'!$BC$22)*U106)</f>
        <v>0</v>
      </c>
      <c r="AR106" s="85">
        <f>IF(V106="",0,('Príloha č. 1 k časti B.2 - Cena'!$BC$23)*V106)</f>
        <v>0</v>
      </c>
      <c r="AS106" s="85">
        <f>IF(W106="",0,('Príloha č. 1 k časti B.2 - Cena'!$BC$24)*W106)</f>
        <v>0</v>
      </c>
      <c r="AT106" s="85">
        <f>IF(X106="",0,('Príloha č. 1 k časti B.2 - Cena'!$BC$25)*X106)</f>
        <v>0</v>
      </c>
      <c r="AU106" s="85">
        <f>IF(Y106="",0,('Príloha č. 1 k časti B.2 - Cena'!$BC$26)*Y106)</f>
        <v>0</v>
      </c>
      <c r="AV106" s="121">
        <f t="shared" si="21"/>
        <v>0</v>
      </c>
      <c r="AW106" s="131">
        <v>1</v>
      </c>
      <c r="AX106" s="131">
        <v>1</v>
      </c>
      <c r="AY106" s="131">
        <v>1</v>
      </c>
      <c r="AZ106" s="131">
        <v>1</v>
      </c>
      <c r="BA106" s="87" t="s">
        <v>46</v>
      </c>
      <c r="BB106" s="88">
        <f t="shared" si="22"/>
        <v>4</v>
      </c>
      <c r="BC106" s="89">
        <f t="shared" si="23"/>
        <v>0</v>
      </c>
    </row>
    <row r="107" spans="1:55" ht="12.95" customHeight="1" thickBot="1" x14ac:dyDescent="0.3">
      <c r="A107" s="310"/>
      <c r="B107" s="95" t="s">
        <v>149</v>
      </c>
      <c r="C107" s="128" t="s">
        <v>68</v>
      </c>
      <c r="D107" s="129">
        <v>1</v>
      </c>
      <c r="E107" s="54">
        <v>1</v>
      </c>
      <c r="F107" s="132"/>
      <c r="G107" s="122">
        <v>2</v>
      </c>
      <c r="H107" s="122">
        <v>1</v>
      </c>
      <c r="I107" s="122"/>
      <c r="J107" s="122"/>
      <c r="K107" s="122">
        <v>1</v>
      </c>
      <c r="L107" s="122"/>
      <c r="M107" s="122"/>
      <c r="N107" s="122">
        <v>1</v>
      </c>
      <c r="O107" s="122"/>
      <c r="P107" s="122"/>
      <c r="Q107" s="122">
        <v>1</v>
      </c>
      <c r="R107" s="122"/>
      <c r="S107" s="122"/>
      <c r="T107" s="122"/>
      <c r="U107" s="122"/>
      <c r="V107" s="122"/>
      <c r="W107" s="122"/>
      <c r="X107" s="122"/>
      <c r="Y107" s="133"/>
      <c r="Z107" s="85">
        <f>IF(D107="",0,('Príloha č. 1 k časti B.2 - Cena'!$BC$5)*D107)</f>
        <v>0</v>
      </c>
      <c r="AA107" s="85">
        <f>IF(E107="",0,('Príloha č. 1 k časti B.2 - Cena'!$BC$6)*E107)</f>
        <v>0</v>
      </c>
      <c r="AB107" s="85">
        <f>IF(F107="",0,('Príloha č. 1 k časti B.2 - Cena'!$BC$7)*F107)</f>
        <v>0</v>
      </c>
      <c r="AC107" s="85">
        <f>IF(G107="",0,('Príloha č. 1 k časti B.2 - Cena'!$BC$8)*G107)</f>
        <v>0</v>
      </c>
      <c r="AD107" s="85">
        <f>IF(H107="",0,('Príloha č. 1 k časti B.2 - Cena'!$BC$9)*H107)</f>
        <v>0</v>
      </c>
      <c r="AE107" s="85">
        <f>IF(I107="",0,('Príloha č. 1 k časti B.2 - Cena'!$BC$10)*I107)</f>
        <v>0</v>
      </c>
      <c r="AF107" s="85">
        <f>IF(J107="",0,('Príloha č. 1 k časti B.2 - Cena'!$BC$11)*J107)</f>
        <v>0</v>
      </c>
      <c r="AG107" s="85">
        <f>IF(K107="",0,('Príloha č. 1 k časti B.2 - Cena'!$BC$12)*K107)</f>
        <v>0</v>
      </c>
      <c r="AH107" s="85">
        <f>IF(L107="",0,('Príloha č. 1 k časti B.2 - Cena'!$BC$13)*L107)</f>
        <v>0</v>
      </c>
      <c r="AI107" s="85">
        <f>IF(M107="",0,('Príloha č. 1 k časti B.2 - Cena'!$BC$14)*M107)</f>
        <v>0</v>
      </c>
      <c r="AJ107" s="85">
        <f>IF(N107="",0,('Príloha č. 1 k časti B.2 - Cena'!$BC$15)*N107)</f>
        <v>0</v>
      </c>
      <c r="AK107" s="85">
        <f>IF(O107="",0,('Príloha č. 1 k časti B.2 - Cena'!$BC$16)*O107)</f>
        <v>0</v>
      </c>
      <c r="AL107" s="85">
        <f>IF(P107="",0,('Príloha č. 1 k časti B.2 - Cena'!$BC$17)*P107)</f>
        <v>0</v>
      </c>
      <c r="AM107" s="85">
        <f>IF(Q107="",0,('Príloha č. 1 k časti B.2 - Cena'!$BC$18)*Q107)</f>
        <v>0</v>
      </c>
      <c r="AN107" s="85">
        <f>IF(R107="",0,('Príloha č. 1 k časti B.2 - Cena'!$BC$19)*R107)</f>
        <v>0</v>
      </c>
      <c r="AO107" s="85">
        <f>IF(S107="",0,('Príloha č. 1 k časti B.2 - Cena'!$BC$20)*S107)</f>
        <v>0</v>
      </c>
      <c r="AP107" s="85">
        <f>IF(T107="",0,('Príloha č. 1 k časti B.2 - Cena'!$BC$21)*T107)</f>
        <v>0</v>
      </c>
      <c r="AQ107" s="85">
        <f>IF(U107="",0,('Príloha č. 1 k časti B.2 - Cena'!$BC$22)*U107)</f>
        <v>0</v>
      </c>
      <c r="AR107" s="85">
        <f>IF(V107="",0,('Príloha č. 1 k časti B.2 - Cena'!$BC$23)*V107)</f>
        <v>0</v>
      </c>
      <c r="AS107" s="85">
        <f>IF(W107="",0,('Príloha č. 1 k časti B.2 - Cena'!$BC$24)*W107)</f>
        <v>0</v>
      </c>
      <c r="AT107" s="85">
        <f>IF(X107="",0,('Príloha č. 1 k časti B.2 - Cena'!$BC$25)*X107)</f>
        <v>0</v>
      </c>
      <c r="AU107" s="85">
        <f>IF(Y107="",0,('Príloha č. 1 k časti B.2 - Cena'!$BC$26)*Y107)</f>
        <v>0</v>
      </c>
      <c r="AV107" s="121">
        <f t="shared" si="21"/>
        <v>0</v>
      </c>
      <c r="AW107" s="131">
        <v>1</v>
      </c>
      <c r="AX107" s="131">
        <v>1</v>
      </c>
      <c r="AY107" s="131">
        <v>1</v>
      </c>
      <c r="AZ107" s="131">
        <v>1</v>
      </c>
      <c r="BA107" s="87" t="s">
        <v>46</v>
      </c>
      <c r="BB107" s="88">
        <f t="shared" si="22"/>
        <v>4</v>
      </c>
      <c r="BC107" s="89">
        <f t="shared" si="23"/>
        <v>0</v>
      </c>
    </row>
    <row r="108" spans="1:55" ht="12.95" customHeight="1" thickBot="1" x14ac:dyDescent="0.3">
      <c r="A108" s="310"/>
      <c r="B108" s="95" t="s">
        <v>150</v>
      </c>
      <c r="C108" s="128" t="s">
        <v>68</v>
      </c>
      <c r="D108" s="129">
        <v>1</v>
      </c>
      <c r="E108" s="54">
        <v>1</v>
      </c>
      <c r="F108" s="132"/>
      <c r="G108" s="122">
        <v>2</v>
      </c>
      <c r="H108" s="122">
        <v>1</v>
      </c>
      <c r="I108" s="122"/>
      <c r="J108" s="122"/>
      <c r="K108" s="122">
        <v>1</v>
      </c>
      <c r="L108" s="122"/>
      <c r="M108" s="122"/>
      <c r="N108" s="122">
        <v>1</v>
      </c>
      <c r="O108" s="122"/>
      <c r="P108" s="122"/>
      <c r="Q108" s="122">
        <v>1</v>
      </c>
      <c r="R108" s="122"/>
      <c r="S108" s="122"/>
      <c r="T108" s="122"/>
      <c r="U108" s="122"/>
      <c r="V108" s="122"/>
      <c r="W108" s="122"/>
      <c r="X108" s="122"/>
      <c r="Y108" s="133"/>
      <c r="Z108" s="85">
        <f>IF(D108="",0,('Príloha č. 1 k časti B.2 - Cena'!$BC$5)*D108)</f>
        <v>0</v>
      </c>
      <c r="AA108" s="85">
        <f>IF(E108="",0,('Príloha č. 1 k časti B.2 - Cena'!$BC$6)*E108)</f>
        <v>0</v>
      </c>
      <c r="AB108" s="85">
        <f>IF(F108="",0,('Príloha č. 1 k časti B.2 - Cena'!$BC$7)*F108)</f>
        <v>0</v>
      </c>
      <c r="AC108" s="85">
        <f>IF(G108="",0,('Príloha č. 1 k časti B.2 - Cena'!$BC$8)*G108)</f>
        <v>0</v>
      </c>
      <c r="AD108" s="85">
        <f>IF(H108="",0,('Príloha č. 1 k časti B.2 - Cena'!$BC$9)*H108)</f>
        <v>0</v>
      </c>
      <c r="AE108" s="85">
        <f>IF(I108="",0,('Príloha č. 1 k časti B.2 - Cena'!$BC$10)*I108)</f>
        <v>0</v>
      </c>
      <c r="AF108" s="85">
        <f>IF(J108="",0,('Príloha č. 1 k časti B.2 - Cena'!$BC$11)*J108)</f>
        <v>0</v>
      </c>
      <c r="AG108" s="85">
        <f>IF(K108="",0,('Príloha č. 1 k časti B.2 - Cena'!$BC$12)*K108)</f>
        <v>0</v>
      </c>
      <c r="AH108" s="85">
        <f>IF(L108="",0,('Príloha č. 1 k časti B.2 - Cena'!$BC$13)*L108)</f>
        <v>0</v>
      </c>
      <c r="AI108" s="85">
        <f>IF(M108="",0,('Príloha č. 1 k časti B.2 - Cena'!$BC$14)*M108)</f>
        <v>0</v>
      </c>
      <c r="AJ108" s="85">
        <f>IF(N108="",0,('Príloha č. 1 k časti B.2 - Cena'!$BC$15)*N108)</f>
        <v>0</v>
      </c>
      <c r="AK108" s="85">
        <f>IF(O108="",0,('Príloha č. 1 k časti B.2 - Cena'!$BC$16)*O108)</f>
        <v>0</v>
      </c>
      <c r="AL108" s="85">
        <f>IF(P108="",0,('Príloha č. 1 k časti B.2 - Cena'!$BC$17)*P108)</f>
        <v>0</v>
      </c>
      <c r="AM108" s="85">
        <f>IF(Q108="",0,('Príloha č. 1 k časti B.2 - Cena'!$BC$18)*Q108)</f>
        <v>0</v>
      </c>
      <c r="AN108" s="85">
        <f>IF(R108="",0,('Príloha č. 1 k časti B.2 - Cena'!$BC$19)*R108)</f>
        <v>0</v>
      </c>
      <c r="AO108" s="85">
        <f>IF(S108="",0,('Príloha č. 1 k časti B.2 - Cena'!$BC$20)*S108)</f>
        <v>0</v>
      </c>
      <c r="AP108" s="85">
        <f>IF(T108="",0,('Príloha č. 1 k časti B.2 - Cena'!$BC$21)*T108)</f>
        <v>0</v>
      </c>
      <c r="AQ108" s="85">
        <f>IF(U108="",0,('Príloha č. 1 k časti B.2 - Cena'!$BC$22)*U108)</f>
        <v>0</v>
      </c>
      <c r="AR108" s="85">
        <f>IF(V108="",0,('Príloha č. 1 k časti B.2 - Cena'!$BC$23)*V108)</f>
        <v>0</v>
      </c>
      <c r="AS108" s="85">
        <f>IF(W108="",0,('Príloha č. 1 k časti B.2 - Cena'!$BC$24)*W108)</f>
        <v>0</v>
      </c>
      <c r="AT108" s="85">
        <f>IF(X108="",0,('Príloha č. 1 k časti B.2 - Cena'!$BC$25)*X108)</f>
        <v>0</v>
      </c>
      <c r="AU108" s="85">
        <f>IF(Y108="",0,('Príloha č. 1 k časti B.2 - Cena'!$BC$26)*Y108)</f>
        <v>0</v>
      </c>
      <c r="AV108" s="121">
        <f t="shared" si="21"/>
        <v>0</v>
      </c>
      <c r="AW108" s="131">
        <v>1</v>
      </c>
      <c r="AX108" s="131">
        <v>1</v>
      </c>
      <c r="AY108" s="131">
        <v>1</v>
      </c>
      <c r="AZ108" s="131">
        <v>1</v>
      </c>
      <c r="BA108" s="87" t="s">
        <v>46</v>
      </c>
      <c r="BB108" s="88">
        <f t="shared" si="22"/>
        <v>4</v>
      </c>
      <c r="BC108" s="89">
        <f t="shared" si="23"/>
        <v>0</v>
      </c>
    </row>
    <row r="109" spans="1:55" ht="12.95" customHeight="1" thickBot="1" x14ac:dyDescent="0.3">
      <c r="A109" s="310"/>
      <c r="B109" s="95" t="s">
        <v>151</v>
      </c>
      <c r="C109" s="128" t="s">
        <v>68</v>
      </c>
      <c r="D109" s="129">
        <v>1</v>
      </c>
      <c r="E109" s="54">
        <v>1</v>
      </c>
      <c r="F109" s="132"/>
      <c r="G109" s="122">
        <v>2</v>
      </c>
      <c r="H109" s="122">
        <v>1</v>
      </c>
      <c r="I109" s="122"/>
      <c r="J109" s="122"/>
      <c r="K109" s="122">
        <v>1</v>
      </c>
      <c r="L109" s="122"/>
      <c r="M109" s="122"/>
      <c r="N109" s="122">
        <v>1</v>
      </c>
      <c r="O109" s="122"/>
      <c r="P109" s="122"/>
      <c r="Q109" s="122">
        <v>1</v>
      </c>
      <c r="R109" s="122"/>
      <c r="S109" s="122"/>
      <c r="T109" s="122"/>
      <c r="U109" s="122"/>
      <c r="V109" s="122"/>
      <c r="W109" s="122"/>
      <c r="X109" s="122"/>
      <c r="Y109" s="133"/>
      <c r="Z109" s="85">
        <f>IF(D109="",0,('Príloha č. 1 k časti B.2 - Cena'!$BC$5)*D109)</f>
        <v>0</v>
      </c>
      <c r="AA109" s="85">
        <f>IF(E109="",0,('Príloha č. 1 k časti B.2 - Cena'!$BC$6)*E109)</f>
        <v>0</v>
      </c>
      <c r="AB109" s="85">
        <f>IF(F109="",0,('Príloha č. 1 k časti B.2 - Cena'!$BC$7)*F109)</f>
        <v>0</v>
      </c>
      <c r="AC109" s="85">
        <f>IF(G109="",0,('Príloha č. 1 k časti B.2 - Cena'!$BC$8)*G109)</f>
        <v>0</v>
      </c>
      <c r="AD109" s="85">
        <f>IF(H109="",0,('Príloha č. 1 k časti B.2 - Cena'!$BC$9)*H109)</f>
        <v>0</v>
      </c>
      <c r="AE109" s="85">
        <f>IF(I109="",0,('Príloha č. 1 k časti B.2 - Cena'!$BC$10)*I109)</f>
        <v>0</v>
      </c>
      <c r="AF109" s="85">
        <f>IF(J109="",0,('Príloha č. 1 k časti B.2 - Cena'!$BC$11)*J109)</f>
        <v>0</v>
      </c>
      <c r="AG109" s="85">
        <f>IF(K109="",0,('Príloha č. 1 k časti B.2 - Cena'!$BC$12)*K109)</f>
        <v>0</v>
      </c>
      <c r="AH109" s="85">
        <f>IF(L109="",0,('Príloha č. 1 k časti B.2 - Cena'!$BC$13)*L109)</f>
        <v>0</v>
      </c>
      <c r="AI109" s="85">
        <f>IF(M109="",0,('Príloha č. 1 k časti B.2 - Cena'!$BC$14)*M109)</f>
        <v>0</v>
      </c>
      <c r="AJ109" s="85">
        <f>IF(N109="",0,('Príloha č. 1 k časti B.2 - Cena'!$BC$15)*N109)</f>
        <v>0</v>
      </c>
      <c r="AK109" s="85">
        <f>IF(O109="",0,('Príloha č. 1 k časti B.2 - Cena'!$BC$16)*O109)</f>
        <v>0</v>
      </c>
      <c r="AL109" s="85">
        <f>IF(P109="",0,('Príloha č. 1 k časti B.2 - Cena'!$BC$17)*P109)</f>
        <v>0</v>
      </c>
      <c r="AM109" s="85">
        <f>IF(Q109="",0,('Príloha č. 1 k časti B.2 - Cena'!$BC$18)*Q109)</f>
        <v>0</v>
      </c>
      <c r="AN109" s="85">
        <f>IF(R109="",0,('Príloha č. 1 k časti B.2 - Cena'!$BC$19)*R109)</f>
        <v>0</v>
      </c>
      <c r="AO109" s="85">
        <f>IF(S109="",0,('Príloha č. 1 k časti B.2 - Cena'!$BC$20)*S109)</f>
        <v>0</v>
      </c>
      <c r="AP109" s="85">
        <f>IF(T109="",0,('Príloha č. 1 k časti B.2 - Cena'!$BC$21)*T109)</f>
        <v>0</v>
      </c>
      <c r="AQ109" s="85">
        <f>IF(U109="",0,('Príloha č. 1 k časti B.2 - Cena'!$BC$22)*U109)</f>
        <v>0</v>
      </c>
      <c r="AR109" s="85">
        <f>IF(V109="",0,('Príloha č. 1 k časti B.2 - Cena'!$BC$23)*V109)</f>
        <v>0</v>
      </c>
      <c r="AS109" s="85">
        <f>IF(W109="",0,('Príloha č. 1 k časti B.2 - Cena'!$BC$24)*W109)</f>
        <v>0</v>
      </c>
      <c r="AT109" s="85">
        <f>IF(X109="",0,('Príloha č. 1 k časti B.2 - Cena'!$BC$25)*X109)</f>
        <v>0</v>
      </c>
      <c r="AU109" s="85">
        <f>IF(Y109="",0,('Príloha č. 1 k časti B.2 - Cena'!$BC$26)*Y109)</f>
        <v>0</v>
      </c>
      <c r="AV109" s="121">
        <f t="shared" si="21"/>
        <v>0</v>
      </c>
      <c r="AW109" s="131">
        <v>1</v>
      </c>
      <c r="AX109" s="131">
        <v>1</v>
      </c>
      <c r="AY109" s="131">
        <v>1</v>
      </c>
      <c r="AZ109" s="131">
        <v>1</v>
      </c>
      <c r="BA109" s="87" t="s">
        <v>46</v>
      </c>
      <c r="BB109" s="88">
        <f t="shared" si="22"/>
        <v>4</v>
      </c>
      <c r="BC109" s="89">
        <f t="shared" si="23"/>
        <v>0</v>
      </c>
    </row>
    <row r="110" spans="1:55" ht="12.95" customHeight="1" thickBot="1" x14ac:dyDescent="0.3">
      <c r="A110" s="310"/>
      <c r="B110" s="95" t="s">
        <v>152</v>
      </c>
      <c r="C110" s="95" t="s">
        <v>67</v>
      </c>
      <c r="D110" s="129">
        <v>1</v>
      </c>
      <c r="E110" s="54">
        <v>1</v>
      </c>
      <c r="F110" s="132"/>
      <c r="G110" s="122">
        <v>2</v>
      </c>
      <c r="H110" s="122">
        <v>1</v>
      </c>
      <c r="I110" s="122"/>
      <c r="J110" s="122"/>
      <c r="K110" s="122">
        <v>1</v>
      </c>
      <c r="L110" s="122"/>
      <c r="M110" s="122"/>
      <c r="N110" s="122">
        <v>1</v>
      </c>
      <c r="O110" s="122"/>
      <c r="P110" s="122"/>
      <c r="Q110" s="122">
        <v>1</v>
      </c>
      <c r="R110" s="122">
        <v>1</v>
      </c>
      <c r="S110" s="122"/>
      <c r="T110" s="122"/>
      <c r="U110" s="122"/>
      <c r="V110" s="134"/>
      <c r="W110" s="122"/>
      <c r="X110" s="122"/>
      <c r="Y110" s="133"/>
      <c r="Z110" s="85">
        <f>IF(D110="",0,('Príloha č. 1 k časti B.2 - Cena'!$BC$5)*D110)</f>
        <v>0</v>
      </c>
      <c r="AA110" s="85">
        <f>IF(E110="",0,('Príloha č. 1 k časti B.2 - Cena'!$BC$6)*E110)</f>
        <v>0</v>
      </c>
      <c r="AB110" s="85">
        <f>IF(F110="",0,('Príloha č. 1 k časti B.2 - Cena'!$BC$7)*F110)</f>
        <v>0</v>
      </c>
      <c r="AC110" s="85">
        <f>IF(G110="",0,('Príloha č. 1 k časti B.2 - Cena'!$BC$8)*G110)</f>
        <v>0</v>
      </c>
      <c r="AD110" s="85">
        <f>IF(H110="",0,('Príloha č. 1 k časti B.2 - Cena'!$BC$9)*H110)</f>
        <v>0</v>
      </c>
      <c r="AE110" s="85">
        <f>IF(I110="",0,('Príloha č. 1 k časti B.2 - Cena'!$BC$10)*I110)</f>
        <v>0</v>
      </c>
      <c r="AF110" s="85">
        <f>IF(J110="",0,('Príloha č. 1 k časti B.2 - Cena'!$BC$11)*J110)</f>
        <v>0</v>
      </c>
      <c r="AG110" s="85">
        <f>IF(K110="",0,('Príloha č. 1 k časti B.2 - Cena'!$BC$12)*K110)</f>
        <v>0</v>
      </c>
      <c r="AH110" s="85">
        <f>IF(L110="",0,('Príloha č. 1 k časti B.2 - Cena'!$BC$13)*L110)</f>
        <v>0</v>
      </c>
      <c r="AI110" s="85">
        <f>IF(M110="",0,('Príloha č. 1 k časti B.2 - Cena'!$BC$14)*M110)</f>
        <v>0</v>
      </c>
      <c r="AJ110" s="85">
        <f>IF(N110="",0,('Príloha č. 1 k časti B.2 - Cena'!$BC$15)*N110)</f>
        <v>0</v>
      </c>
      <c r="AK110" s="85">
        <f>IF(O110="",0,('Príloha č. 1 k časti B.2 - Cena'!$BC$16)*O110)</f>
        <v>0</v>
      </c>
      <c r="AL110" s="85">
        <f>IF(P110="",0,('Príloha č. 1 k časti B.2 - Cena'!$BC$17)*P110)</f>
        <v>0</v>
      </c>
      <c r="AM110" s="85">
        <f>IF(Q110="",0,('Príloha č. 1 k časti B.2 - Cena'!$BC$18)*Q110)</f>
        <v>0</v>
      </c>
      <c r="AN110" s="85">
        <f>IF(R110="",0,('Príloha č. 1 k časti B.2 - Cena'!$BC$19)*R110)</f>
        <v>0</v>
      </c>
      <c r="AO110" s="85">
        <f>IF(S110="",0,('Príloha č. 1 k časti B.2 - Cena'!$BC$20)*S110)</f>
        <v>0</v>
      </c>
      <c r="AP110" s="85">
        <f>IF(T110="",0,('Príloha č. 1 k časti B.2 - Cena'!$BC$21)*T110)</f>
        <v>0</v>
      </c>
      <c r="AQ110" s="85">
        <f>IF(U110="",0,('Príloha č. 1 k časti B.2 - Cena'!$BC$22)*U110)</f>
        <v>0</v>
      </c>
      <c r="AR110" s="85">
        <f>IF(V110="",0,('Príloha č. 1 k časti B.2 - Cena'!$BC$23)*V110)</f>
        <v>0</v>
      </c>
      <c r="AS110" s="85">
        <f>IF(W110="",0,('Príloha č. 1 k časti B.2 - Cena'!$BC$24)*W110)</f>
        <v>0</v>
      </c>
      <c r="AT110" s="85">
        <f>IF(X110="",0,('Príloha č. 1 k časti B.2 - Cena'!$BC$25)*X110)</f>
        <v>0</v>
      </c>
      <c r="AU110" s="85">
        <f>IF(Y110="",0,('Príloha č. 1 k časti B.2 - Cena'!$BC$26)*Y110)</f>
        <v>0</v>
      </c>
      <c r="AV110" s="121">
        <f t="shared" si="21"/>
        <v>0</v>
      </c>
      <c r="AW110" s="131">
        <v>1</v>
      </c>
      <c r="AX110" s="131">
        <v>1</v>
      </c>
      <c r="AY110" s="131">
        <v>1</v>
      </c>
      <c r="AZ110" s="131">
        <v>1</v>
      </c>
      <c r="BA110" s="87" t="s">
        <v>46</v>
      </c>
      <c r="BB110" s="88">
        <f t="shared" si="22"/>
        <v>4</v>
      </c>
      <c r="BC110" s="89">
        <f t="shared" si="23"/>
        <v>0</v>
      </c>
    </row>
    <row r="111" spans="1:55" ht="12.95" customHeight="1" thickBot="1" x14ac:dyDescent="0.3">
      <c r="A111" s="310"/>
      <c r="B111" s="95" t="s">
        <v>153</v>
      </c>
      <c r="C111" s="95" t="s">
        <v>67</v>
      </c>
      <c r="D111" s="129">
        <v>1</v>
      </c>
      <c r="E111" s="54">
        <v>1</v>
      </c>
      <c r="F111" s="132"/>
      <c r="G111" s="122">
        <v>2</v>
      </c>
      <c r="H111" s="122">
        <v>1</v>
      </c>
      <c r="I111" s="122"/>
      <c r="J111" s="122"/>
      <c r="K111" s="122">
        <v>1</v>
      </c>
      <c r="L111" s="122"/>
      <c r="M111" s="122"/>
      <c r="N111" s="122">
        <v>1</v>
      </c>
      <c r="O111" s="122"/>
      <c r="P111" s="122"/>
      <c r="Q111" s="122">
        <v>1</v>
      </c>
      <c r="R111" s="122">
        <v>1</v>
      </c>
      <c r="S111" s="122"/>
      <c r="T111" s="122"/>
      <c r="U111" s="122"/>
      <c r="V111" s="122"/>
      <c r="W111" s="122"/>
      <c r="X111" s="122"/>
      <c r="Y111" s="133"/>
      <c r="Z111" s="85">
        <f>IF(D111="",0,('Príloha č. 1 k časti B.2 - Cena'!$BC$5)*D111)</f>
        <v>0</v>
      </c>
      <c r="AA111" s="85">
        <f>IF(E111="",0,('Príloha č. 1 k časti B.2 - Cena'!$BC$6)*E111)</f>
        <v>0</v>
      </c>
      <c r="AB111" s="85">
        <f>IF(F111="",0,('Príloha č. 1 k časti B.2 - Cena'!$BC$7)*F111)</f>
        <v>0</v>
      </c>
      <c r="AC111" s="85">
        <f>IF(G111="",0,('Príloha č. 1 k časti B.2 - Cena'!$BC$8)*G111)</f>
        <v>0</v>
      </c>
      <c r="AD111" s="85">
        <f>IF(H111="",0,('Príloha č. 1 k časti B.2 - Cena'!$BC$9)*H111)</f>
        <v>0</v>
      </c>
      <c r="AE111" s="85">
        <f>IF(I111="",0,('Príloha č. 1 k časti B.2 - Cena'!$BC$10)*I111)</f>
        <v>0</v>
      </c>
      <c r="AF111" s="85">
        <f>IF(J111="",0,('Príloha č. 1 k časti B.2 - Cena'!$BC$11)*J111)</f>
        <v>0</v>
      </c>
      <c r="AG111" s="85">
        <f>IF(K111="",0,('Príloha č. 1 k časti B.2 - Cena'!$BC$12)*K111)</f>
        <v>0</v>
      </c>
      <c r="AH111" s="85">
        <f>IF(L111="",0,('Príloha č. 1 k časti B.2 - Cena'!$BC$13)*L111)</f>
        <v>0</v>
      </c>
      <c r="AI111" s="85">
        <f>IF(M111="",0,('Príloha č. 1 k časti B.2 - Cena'!$BC$14)*M111)</f>
        <v>0</v>
      </c>
      <c r="AJ111" s="85">
        <f>IF(N111="",0,('Príloha č. 1 k časti B.2 - Cena'!$BC$15)*N111)</f>
        <v>0</v>
      </c>
      <c r="AK111" s="85">
        <f>IF(O111="",0,('Príloha č. 1 k časti B.2 - Cena'!$BC$16)*O111)</f>
        <v>0</v>
      </c>
      <c r="AL111" s="85">
        <f>IF(P111="",0,('Príloha č. 1 k časti B.2 - Cena'!$BC$17)*P111)</f>
        <v>0</v>
      </c>
      <c r="AM111" s="85">
        <f>IF(Q111="",0,('Príloha č. 1 k časti B.2 - Cena'!$BC$18)*Q111)</f>
        <v>0</v>
      </c>
      <c r="AN111" s="85">
        <f>IF(R111="",0,('Príloha č. 1 k časti B.2 - Cena'!$BC$19)*R111)</f>
        <v>0</v>
      </c>
      <c r="AO111" s="85">
        <f>IF(S111="",0,('Príloha č. 1 k časti B.2 - Cena'!$BC$20)*S111)</f>
        <v>0</v>
      </c>
      <c r="AP111" s="85">
        <f>IF(T111="",0,('Príloha č. 1 k časti B.2 - Cena'!$BC$21)*T111)</f>
        <v>0</v>
      </c>
      <c r="AQ111" s="85">
        <f>IF(U111="",0,('Príloha č. 1 k časti B.2 - Cena'!$BC$22)*U111)</f>
        <v>0</v>
      </c>
      <c r="AR111" s="85">
        <f>IF(V111="",0,('Príloha č. 1 k časti B.2 - Cena'!$BC$23)*V111)</f>
        <v>0</v>
      </c>
      <c r="AS111" s="85">
        <f>IF(W111="",0,('Príloha č. 1 k časti B.2 - Cena'!$BC$24)*W111)</f>
        <v>0</v>
      </c>
      <c r="AT111" s="85">
        <f>IF(X111="",0,('Príloha č. 1 k časti B.2 - Cena'!$BC$25)*X111)</f>
        <v>0</v>
      </c>
      <c r="AU111" s="85">
        <f>IF(Y111="",0,('Príloha č. 1 k časti B.2 - Cena'!$BC$26)*Y111)</f>
        <v>0</v>
      </c>
      <c r="AV111" s="121">
        <f t="shared" si="21"/>
        <v>0</v>
      </c>
      <c r="AW111" s="131">
        <v>1</v>
      </c>
      <c r="AX111" s="131">
        <v>1</v>
      </c>
      <c r="AY111" s="131">
        <v>1</v>
      </c>
      <c r="AZ111" s="131">
        <v>1</v>
      </c>
      <c r="BA111" s="87" t="s">
        <v>46</v>
      </c>
      <c r="BB111" s="88">
        <f t="shared" si="22"/>
        <v>4</v>
      </c>
      <c r="BC111" s="89">
        <f t="shared" si="23"/>
        <v>0</v>
      </c>
    </row>
    <row r="112" spans="1:55" ht="12.95" customHeight="1" thickBot="1" x14ac:dyDescent="0.3">
      <c r="A112" s="310"/>
      <c r="B112" s="95" t="s">
        <v>154</v>
      </c>
      <c r="C112" s="95" t="s">
        <v>68</v>
      </c>
      <c r="D112" s="129">
        <v>1</v>
      </c>
      <c r="E112" s="54">
        <v>1</v>
      </c>
      <c r="F112" s="132"/>
      <c r="G112" s="122">
        <v>2</v>
      </c>
      <c r="H112" s="122">
        <v>1</v>
      </c>
      <c r="I112" s="122"/>
      <c r="J112" s="122"/>
      <c r="K112" s="122">
        <v>1</v>
      </c>
      <c r="L112" s="122"/>
      <c r="M112" s="122"/>
      <c r="N112" s="122">
        <v>1</v>
      </c>
      <c r="O112" s="122"/>
      <c r="P112" s="122"/>
      <c r="Q112" s="122">
        <v>1</v>
      </c>
      <c r="R112" s="122"/>
      <c r="S112" s="122"/>
      <c r="T112" s="122"/>
      <c r="U112" s="122"/>
      <c r="V112" s="122"/>
      <c r="W112" s="122"/>
      <c r="X112" s="122"/>
      <c r="Y112" s="133"/>
      <c r="Z112" s="85">
        <f>IF(D112="",0,('Príloha č. 1 k časti B.2 - Cena'!$BC$5)*D112)</f>
        <v>0</v>
      </c>
      <c r="AA112" s="85">
        <f>IF(E112="",0,('Príloha č. 1 k časti B.2 - Cena'!$BC$6)*E112)</f>
        <v>0</v>
      </c>
      <c r="AB112" s="85">
        <f>IF(F112="",0,('Príloha č. 1 k časti B.2 - Cena'!$BC$7)*F112)</f>
        <v>0</v>
      </c>
      <c r="AC112" s="85">
        <f>IF(G112="",0,('Príloha č. 1 k časti B.2 - Cena'!$BC$8)*G112)</f>
        <v>0</v>
      </c>
      <c r="AD112" s="85">
        <f>IF(H112="",0,('Príloha č. 1 k časti B.2 - Cena'!$BC$9)*H112)</f>
        <v>0</v>
      </c>
      <c r="AE112" s="85">
        <f>IF(I112="",0,('Príloha č. 1 k časti B.2 - Cena'!$BC$10)*I112)</f>
        <v>0</v>
      </c>
      <c r="AF112" s="85">
        <f>IF(J112="",0,('Príloha č. 1 k časti B.2 - Cena'!$BC$11)*J112)</f>
        <v>0</v>
      </c>
      <c r="AG112" s="85">
        <f>IF(K112="",0,('Príloha č. 1 k časti B.2 - Cena'!$BC$12)*K112)</f>
        <v>0</v>
      </c>
      <c r="AH112" s="85">
        <f>IF(L112="",0,('Príloha č. 1 k časti B.2 - Cena'!$BC$13)*L112)</f>
        <v>0</v>
      </c>
      <c r="AI112" s="85">
        <f>IF(M112="",0,('Príloha č. 1 k časti B.2 - Cena'!$BC$14)*M112)</f>
        <v>0</v>
      </c>
      <c r="AJ112" s="85">
        <f>IF(N112="",0,('Príloha č. 1 k časti B.2 - Cena'!$BC$15)*N112)</f>
        <v>0</v>
      </c>
      <c r="AK112" s="85">
        <f>IF(O112="",0,('Príloha č. 1 k časti B.2 - Cena'!$BC$16)*O112)</f>
        <v>0</v>
      </c>
      <c r="AL112" s="85">
        <f>IF(P112="",0,('Príloha č. 1 k časti B.2 - Cena'!$BC$17)*P112)</f>
        <v>0</v>
      </c>
      <c r="AM112" s="85">
        <f>IF(Q112="",0,('Príloha č. 1 k časti B.2 - Cena'!$BC$18)*Q112)</f>
        <v>0</v>
      </c>
      <c r="AN112" s="85">
        <f>IF(R112="",0,('Príloha č. 1 k časti B.2 - Cena'!$BC$19)*R112)</f>
        <v>0</v>
      </c>
      <c r="AO112" s="85">
        <f>IF(S112="",0,('Príloha č. 1 k časti B.2 - Cena'!$BC$20)*S112)</f>
        <v>0</v>
      </c>
      <c r="AP112" s="85">
        <f>IF(T112="",0,('Príloha č. 1 k časti B.2 - Cena'!$BC$21)*T112)</f>
        <v>0</v>
      </c>
      <c r="AQ112" s="85">
        <f>IF(U112="",0,('Príloha č. 1 k časti B.2 - Cena'!$BC$22)*U112)</f>
        <v>0</v>
      </c>
      <c r="AR112" s="85">
        <f>IF(V112="",0,('Príloha č. 1 k časti B.2 - Cena'!$BC$23)*V112)</f>
        <v>0</v>
      </c>
      <c r="AS112" s="85">
        <f>IF(W112="",0,('Príloha č. 1 k časti B.2 - Cena'!$BC$24)*W112)</f>
        <v>0</v>
      </c>
      <c r="AT112" s="85">
        <f>IF(X112="",0,('Príloha č. 1 k časti B.2 - Cena'!$BC$25)*X112)</f>
        <v>0</v>
      </c>
      <c r="AU112" s="85">
        <f>IF(Y112="",0,('Príloha č. 1 k časti B.2 - Cena'!$BC$26)*Y112)</f>
        <v>0</v>
      </c>
      <c r="AV112" s="121">
        <f t="shared" si="21"/>
        <v>0</v>
      </c>
      <c r="AW112" s="131">
        <v>1</v>
      </c>
      <c r="AX112" s="131">
        <v>1</v>
      </c>
      <c r="AY112" s="131">
        <v>1</v>
      </c>
      <c r="AZ112" s="131">
        <v>1</v>
      </c>
      <c r="BA112" s="87" t="s">
        <v>46</v>
      </c>
      <c r="BB112" s="88">
        <f t="shared" si="22"/>
        <v>4</v>
      </c>
      <c r="BC112" s="89">
        <f t="shared" si="23"/>
        <v>0</v>
      </c>
    </row>
    <row r="113" spans="1:55" ht="12.95" customHeight="1" thickBot="1" x14ac:dyDescent="0.3">
      <c r="A113" s="310"/>
      <c r="B113" s="95" t="s">
        <v>125</v>
      </c>
      <c r="C113" s="95" t="s">
        <v>67</v>
      </c>
      <c r="D113" s="129">
        <v>1</v>
      </c>
      <c r="E113" s="54">
        <v>1</v>
      </c>
      <c r="F113" s="132"/>
      <c r="G113" s="122">
        <v>1</v>
      </c>
      <c r="H113" s="122">
        <v>1</v>
      </c>
      <c r="I113" s="122">
        <v>1</v>
      </c>
      <c r="J113" s="122"/>
      <c r="K113" s="122">
        <v>1</v>
      </c>
      <c r="L113" s="122"/>
      <c r="M113" s="122"/>
      <c r="N113" s="122"/>
      <c r="O113" s="122">
        <v>1</v>
      </c>
      <c r="P113" s="122"/>
      <c r="Q113" s="122">
        <v>1</v>
      </c>
      <c r="R113" s="122">
        <v>1</v>
      </c>
      <c r="S113" s="122"/>
      <c r="T113" s="122"/>
      <c r="U113" s="122"/>
      <c r="V113" s="122"/>
      <c r="W113" s="122"/>
      <c r="X113" s="122"/>
      <c r="Y113" s="133"/>
      <c r="Z113" s="85">
        <f>IF(D113="",0,('Príloha č. 1 k časti B.2 - Cena'!$BC$5)*D113)</f>
        <v>0</v>
      </c>
      <c r="AA113" s="85">
        <f>IF(E113="",0,('Príloha č. 1 k časti B.2 - Cena'!$BC$6)*E113)</f>
        <v>0</v>
      </c>
      <c r="AB113" s="85">
        <f>IF(F113="",0,('Príloha č. 1 k časti B.2 - Cena'!$BC$7)*F113)</f>
        <v>0</v>
      </c>
      <c r="AC113" s="85">
        <f>IF(G113="",0,('Príloha č. 1 k časti B.2 - Cena'!$BC$8)*G113)</f>
        <v>0</v>
      </c>
      <c r="AD113" s="85">
        <f>IF(H113="",0,('Príloha č. 1 k časti B.2 - Cena'!$BC$9)*H113)</f>
        <v>0</v>
      </c>
      <c r="AE113" s="85">
        <f>IF(I113="",0,('Príloha č. 1 k časti B.2 - Cena'!$BC$10)*I113)</f>
        <v>0</v>
      </c>
      <c r="AF113" s="85">
        <f>IF(J113="",0,('Príloha č. 1 k časti B.2 - Cena'!$BC$11)*J113)</f>
        <v>0</v>
      </c>
      <c r="AG113" s="85">
        <f>IF(K113="",0,('Príloha č. 1 k časti B.2 - Cena'!$BC$12)*K113)</f>
        <v>0</v>
      </c>
      <c r="AH113" s="85">
        <f>IF(L113="",0,('Príloha č. 1 k časti B.2 - Cena'!$BC$13)*L113)</f>
        <v>0</v>
      </c>
      <c r="AI113" s="85">
        <f>IF(M113="",0,('Príloha č. 1 k časti B.2 - Cena'!$BC$14)*M113)</f>
        <v>0</v>
      </c>
      <c r="AJ113" s="85">
        <f>IF(N113="",0,('Príloha č. 1 k časti B.2 - Cena'!$BC$15)*N113)</f>
        <v>0</v>
      </c>
      <c r="AK113" s="85">
        <f>IF(O113="",0,('Príloha č. 1 k časti B.2 - Cena'!$BC$16)*O113)</f>
        <v>0</v>
      </c>
      <c r="AL113" s="85">
        <f>IF(P113="",0,('Príloha č. 1 k časti B.2 - Cena'!$BC$17)*P113)</f>
        <v>0</v>
      </c>
      <c r="AM113" s="85">
        <f>IF(Q113="",0,('Príloha č. 1 k časti B.2 - Cena'!$BC$18)*Q113)</f>
        <v>0</v>
      </c>
      <c r="AN113" s="85">
        <f>IF(R113="",0,('Príloha č. 1 k časti B.2 - Cena'!$BC$19)*R113)</f>
        <v>0</v>
      </c>
      <c r="AO113" s="85">
        <f>IF(S113="",0,('Príloha č. 1 k časti B.2 - Cena'!$BC$20)*S113)</f>
        <v>0</v>
      </c>
      <c r="AP113" s="85">
        <f>IF(T113="",0,('Príloha č. 1 k časti B.2 - Cena'!$BC$21)*T113)</f>
        <v>0</v>
      </c>
      <c r="AQ113" s="85">
        <f>IF(U113="",0,('Príloha č. 1 k časti B.2 - Cena'!$BC$22)*U113)</f>
        <v>0</v>
      </c>
      <c r="AR113" s="85">
        <f>IF(V113="",0,('Príloha č. 1 k časti B.2 - Cena'!$BC$23)*V113)</f>
        <v>0</v>
      </c>
      <c r="AS113" s="85">
        <f>IF(W113="",0,('Príloha č. 1 k časti B.2 - Cena'!$BC$24)*W113)</f>
        <v>0</v>
      </c>
      <c r="AT113" s="85">
        <f>IF(X113="",0,('Príloha č. 1 k časti B.2 - Cena'!$BC$25)*X113)</f>
        <v>0</v>
      </c>
      <c r="AU113" s="85">
        <f>IF(Y113="",0,('Príloha č. 1 k časti B.2 - Cena'!$BC$26)*Y113)</f>
        <v>0</v>
      </c>
      <c r="AV113" s="121">
        <f t="shared" si="21"/>
        <v>0</v>
      </c>
      <c r="AW113" s="131">
        <v>1</v>
      </c>
      <c r="AX113" s="131">
        <v>1</v>
      </c>
      <c r="AY113" s="131">
        <v>1</v>
      </c>
      <c r="AZ113" s="131">
        <v>1</v>
      </c>
      <c r="BA113" s="87" t="s">
        <v>46</v>
      </c>
      <c r="BB113" s="88">
        <f t="shared" si="22"/>
        <v>4</v>
      </c>
      <c r="BC113" s="89">
        <f t="shared" si="23"/>
        <v>0</v>
      </c>
    </row>
    <row r="114" spans="1:55" ht="12.95" customHeight="1" thickBot="1" x14ac:dyDescent="0.3">
      <c r="A114" s="310"/>
      <c r="B114" s="95" t="s">
        <v>155</v>
      </c>
      <c r="C114" s="95" t="s">
        <v>67</v>
      </c>
      <c r="D114" s="129">
        <v>1</v>
      </c>
      <c r="E114" s="54">
        <v>1</v>
      </c>
      <c r="F114" s="132"/>
      <c r="G114" s="122">
        <v>1</v>
      </c>
      <c r="H114" s="122">
        <v>1</v>
      </c>
      <c r="I114" s="122">
        <v>1</v>
      </c>
      <c r="J114" s="122"/>
      <c r="K114" s="122">
        <v>1</v>
      </c>
      <c r="L114" s="122"/>
      <c r="M114" s="122"/>
      <c r="N114" s="122"/>
      <c r="O114" s="122"/>
      <c r="P114" s="122"/>
      <c r="Q114" s="122">
        <v>1</v>
      </c>
      <c r="R114" s="122">
        <v>1</v>
      </c>
      <c r="S114" s="122"/>
      <c r="T114" s="122"/>
      <c r="U114" s="122"/>
      <c r="V114" s="122"/>
      <c r="W114" s="122"/>
      <c r="X114" s="122"/>
      <c r="Y114" s="133"/>
      <c r="Z114" s="85">
        <f>IF(D114="",0,('Príloha č. 1 k časti B.2 - Cena'!$BC$5)*D114)</f>
        <v>0</v>
      </c>
      <c r="AA114" s="85">
        <f>IF(E114="",0,('Príloha č. 1 k časti B.2 - Cena'!$BC$6)*E114)</f>
        <v>0</v>
      </c>
      <c r="AB114" s="85">
        <f>IF(F114="",0,('Príloha č. 1 k časti B.2 - Cena'!$BC$7)*F114)</f>
        <v>0</v>
      </c>
      <c r="AC114" s="85">
        <f>IF(G114="",0,('Príloha č. 1 k časti B.2 - Cena'!$BC$8)*G114)</f>
        <v>0</v>
      </c>
      <c r="AD114" s="85">
        <f>IF(H114="",0,('Príloha č. 1 k časti B.2 - Cena'!$BC$9)*H114)</f>
        <v>0</v>
      </c>
      <c r="AE114" s="85">
        <f>IF(I114="",0,('Príloha č. 1 k časti B.2 - Cena'!$BC$10)*I114)</f>
        <v>0</v>
      </c>
      <c r="AF114" s="85">
        <f>IF(J114="",0,('Príloha č. 1 k časti B.2 - Cena'!$BC$11)*J114)</f>
        <v>0</v>
      </c>
      <c r="AG114" s="85">
        <f>IF(K114="",0,('Príloha č. 1 k časti B.2 - Cena'!$BC$12)*K114)</f>
        <v>0</v>
      </c>
      <c r="AH114" s="85">
        <f>IF(L114="",0,('Príloha č. 1 k časti B.2 - Cena'!$BC$13)*L114)</f>
        <v>0</v>
      </c>
      <c r="AI114" s="85">
        <f>IF(M114="",0,('Príloha č. 1 k časti B.2 - Cena'!$BC$14)*M114)</f>
        <v>0</v>
      </c>
      <c r="AJ114" s="85">
        <f>IF(N114="",0,('Príloha č. 1 k časti B.2 - Cena'!$BC$15)*N114)</f>
        <v>0</v>
      </c>
      <c r="AK114" s="85">
        <f>IF(O114="",0,('Príloha č. 1 k časti B.2 - Cena'!$BC$16)*O114)</f>
        <v>0</v>
      </c>
      <c r="AL114" s="85">
        <f>IF(P114="",0,('Príloha č. 1 k časti B.2 - Cena'!$BC$17)*P114)</f>
        <v>0</v>
      </c>
      <c r="AM114" s="85">
        <f>IF(Q114="",0,('Príloha č. 1 k časti B.2 - Cena'!$BC$18)*Q114)</f>
        <v>0</v>
      </c>
      <c r="AN114" s="85">
        <f>IF(R114="",0,('Príloha č. 1 k časti B.2 - Cena'!$BC$19)*R114)</f>
        <v>0</v>
      </c>
      <c r="AO114" s="85">
        <f>IF(S114="",0,('Príloha č. 1 k časti B.2 - Cena'!$BC$20)*S114)</f>
        <v>0</v>
      </c>
      <c r="AP114" s="85">
        <f>IF(T114="",0,('Príloha č. 1 k časti B.2 - Cena'!$BC$21)*T114)</f>
        <v>0</v>
      </c>
      <c r="AQ114" s="85">
        <f>IF(U114="",0,('Príloha č. 1 k časti B.2 - Cena'!$BC$22)*U114)</f>
        <v>0</v>
      </c>
      <c r="AR114" s="85">
        <f>IF(V114="",0,('Príloha č. 1 k časti B.2 - Cena'!$BC$23)*V114)</f>
        <v>0</v>
      </c>
      <c r="AS114" s="85">
        <f>IF(W114="",0,('Príloha č. 1 k časti B.2 - Cena'!$BC$24)*W114)</f>
        <v>0</v>
      </c>
      <c r="AT114" s="85">
        <f>IF(X114="",0,('Príloha č. 1 k časti B.2 - Cena'!$BC$25)*X114)</f>
        <v>0</v>
      </c>
      <c r="AU114" s="85">
        <f>IF(Y114="",0,('Príloha č. 1 k časti B.2 - Cena'!$BC$26)*Y114)</f>
        <v>0</v>
      </c>
      <c r="AV114" s="121">
        <f t="shared" si="21"/>
        <v>0</v>
      </c>
      <c r="AW114" s="131">
        <v>1</v>
      </c>
      <c r="AX114" s="131">
        <v>1</v>
      </c>
      <c r="AY114" s="131">
        <v>1</v>
      </c>
      <c r="AZ114" s="131">
        <v>1</v>
      </c>
      <c r="BA114" s="87" t="s">
        <v>46</v>
      </c>
      <c r="BB114" s="88">
        <f t="shared" si="22"/>
        <v>4</v>
      </c>
      <c r="BC114" s="89">
        <f t="shared" si="23"/>
        <v>0</v>
      </c>
    </row>
    <row r="115" spans="1:55" ht="12.95" customHeight="1" thickBot="1" x14ac:dyDescent="0.3">
      <c r="A115" s="310"/>
      <c r="B115" s="95" t="s">
        <v>156</v>
      </c>
      <c r="C115" s="95" t="s">
        <v>67</v>
      </c>
      <c r="D115" s="129">
        <v>1</v>
      </c>
      <c r="E115" s="54">
        <v>1</v>
      </c>
      <c r="F115" s="132"/>
      <c r="G115" s="122">
        <v>2</v>
      </c>
      <c r="H115" s="122">
        <v>1</v>
      </c>
      <c r="I115" s="122"/>
      <c r="J115" s="122"/>
      <c r="K115" s="122"/>
      <c r="L115" s="122"/>
      <c r="M115" s="122"/>
      <c r="N115" s="122">
        <v>1</v>
      </c>
      <c r="O115" s="122"/>
      <c r="P115" s="122"/>
      <c r="Q115" s="122">
        <v>1</v>
      </c>
      <c r="R115" s="122">
        <v>1</v>
      </c>
      <c r="S115" s="122"/>
      <c r="T115" s="122"/>
      <c r="U115" s="122"/>
      <c r="V115" s="122"/>
      <c r="W115" s="122"/>
      <c r="X115" s="122"/>
      <c r="Y115" s="133"/>
      <c r="Z115" s="85">
        <f>IF(D115="",0,('Príloha č. 1 k časti B.2 - Cena'!$BC$5)*D115)</f>
        <v>0</v>
      </c>
      <c r="AA115" s="85">
        <f>IF(E115="",0,('Príloha č. 1 k časti B.2 - Cena'!$BC$6)*E115)</f>
        <v>0</v>
      </c>
      <c r="AB115" s="85">
        <f>IF(F115="",0,('Príloha č. 1 k časti B.2 - Cena'!$BC$7)*F115)</f>
        <v>0</v>
      </c>
      <c r="AC115" s="85">
        <f>IF(G115="",0,('Príloha č. 1 k časti B.2 - Cena'!$BC$8)*G115)</f>
        <v>0</v>
      </c>
      <c r="AD115" s="85">
        <f>IF(H115="",0,('Príloha č. 1 k časti B.2 - Cena'!$BC$9)*H115)</f>
        <v>0</v>
      </c>
      <c r="AE115" s="85">
        <f>IF(I115="",0,('Príloha č. 1 k časti B.2 - Cena'!$BC$10)*I115)</f>
        <v>0</v>
      </c>
      <c r="AF115" s="85">
        <f>IF(J115="",0,('Príloha č. 1 k časti B.2 - Cena'!$BC$11)*J115)</f>
        <v>0</v>
      </c>
      <c r="AG115" s="85">
        <f>IF(K115="",0,('Príloha č. 1 k časti B.2 - Cena'!$BC$12)*K115)</f>
        <v>0</v>
      </c>
      <c r="AH115" s="85">
        <f>IF(L115="",0,('Príloha č. 1 k časti B.2 - Cena'!$BC$13)*L115)</f>
        <v>0</v>
      </c>
      <c r="AI115" s="85">
        <f>IF(M115="",0,('Príloha č. 1 k časti B.2 - Cena'!$BC$14)*M115)</f>
        <v>0</v>
      </c>
      <c r="AJ115" s="85">
        <f>IF(N115="",0,('Príloha č. 1 k časti B.2 - Cena'!$BC$15)*N115)</f>
        <v>0</v>
      </c>
      <c r="AK115" s="85">
        <f>IF(O115="",0,('Príloha č. 1 k časti B.2 - Cena'!$BC$16)*O115)</f>
        <v>0</v>
      </c>
      <c r="AL115" s="85">
        <f>IF(P115="",0,('Príloha č. 1 k časti B.2 - Cena'!$BC$17)*P115)</f>
        <v>0</v>
      </c>
      <c r="AM115" s="85">
        <f>IF(Q115="",0,('Príloha č. 1 k časti B.2 - Cena'!$BC$18)*Q115)</f>
        <v>0</v>
      </c>
      <c r="AN115" s="85">
        <f>IF(R115="",0,('Príloha č. 1 k časti B.2 - Cena'!$BC$19)*R115)</f>
        <v>0</v>
      </c>
      <c r="AO115" s="85">
        <f>IF(S115="",0,('Príloha č. 1 k časti B.2 - Cena'!$BC$20)*S115)</f>
        <v>0</v>
      </c>
      <c r="AP115" s="85">
        <f>IF(T115="",0,('Príloha č. 1 k časti B.2 - Cena'!$BC$21)*T115)</f>
        <v>0</v>
      </c>
      <c r="AQ115" s="85">
        <f>IF(U115="",0,('Príloha č. 1 k časti B.2 - Cena'!$BC$22)*U115)</f>
        <v>0</v>
      </c>
      <c r="AR115" s="85">
        <f>IF(V115="",0,('Príloha č. 1 k časti B.2 - Cena'!$BC$23)*V115)</f>
        <v>0</v>
      </c>
      <c r="AS115" s="85">
        <f>IF(W115="",0,('Príloha č. 1 k časti B.2 - Cena'!$BC$24)*W115)</f>
        <v>0</v>
      </c>
      <c r="AT115" s="85">
        <f>IF(X115="",0,('Príloha č. 1 k časti B.2 - Cena'!$BC$25)*X115)</f>
        <v>0</v>
      </c>
      <c r="AU115" s="85">
        <f>IF(Y115="",0,('Príloha č. 1 k časti B.2 - Cena'!$BC$26)*Y115)</f>
        <v>0</v>
      </c>
      <c r="AV115" s="121">
        <f t="shared" si="21"/>
        <v>0</v>
      </c>
      <c r="AW115" s="131">
        <v>1</v>
      </c>
      <c r="AX115" s="131">
        <v>1</v>
      </c>
      <c r="AY115" s="131">
        <v>1</v>
      </c>
      <c r="AZ115" s="131">
        <v>1</v>
      </c>
      <c r="BA115" s="87" t="s">
        <v>46</v>
      </c>
      <c r="BB115" s="88">
        <f t="shared" si="22"/>
        <v>4</v>
      </c>
      <c r="BC115" s="89">
        <f t="shared" si="23"/>
        <v>0</v>
      </c>
    </row>
    <row r="116" spans="1:55" ht="12.95" customHeight="1" thickBot="1" x14ac:dyDescent="0.3">
      <c r="A116" s="310"/>
      <c r="B116" s="95" t="s">
        <v>157</v>
      </c>
      <c r="C116" s="95" t="s">
        <v>67</v>
      </c>
      <c r="D116" s="129">
        <v>1</v>
      </c>
      <c r="E116" s="54">
        <v>1</v>
      </c>
      <c r="F116" s="132"/>
      <c r="G116" s="122">
        <v>2</v>
      </c>
      <c r="H116" s="122">
        <v>1</v>
      </c>
      <c r="I116" s="122"/>
      <c r="J116" s="122"/>
      <c r="K116" s="122"/>
      <c r="L116" s="122"/>
      <c r="M116" s="122"/>
      <c r="N116" s="122">
        <v>1</v>
      </c>
      <c r="O116" s="122"/>
      <c r="P116" s="122"/>
      <c r="Q116" s="122">
        <v>1</v>
      </c>
      <c r="R116" s="122">
        <v>1</v>
      </c>
      <c r="S116" s="122"/>
      <c r="T116" s="122"/>
      <c r="U116" s="122"/>
      <c r="V116" s="122"/>
      <c r="W116" s="122"/>
      <c r="X116" s="122"/>
      <c r="Y116" s="133"/>
      <c r="Z116" s="85">
        <f>IF(D116="",0,('Príloha č. 1 k časti B.2 - Cena'!$BC$5)*D116)</f>
        <v>0</v>
      </c>
      <c r="AA116" s="85">
        <f>IF(E116="",0,('Príloha č. 1 k časti B.2 - Cena'!$BC$6)*E116)</f>
        <v>0</v>
      </c>
      <c r="AB116" s="85">
        <f>IF(F116="",0,('Príloha č. 1 k časti B.2 - Cena'!$BC$7)*F116)</f>
        <v>0</v>
      </c>
      <c r="AC116" s="85">
        <f>IF(G116="",0,('Príloha č. 1 k časti B.2 - Cena'!$BC$8)*G116)</f>
        <v>0</v>
      </c>
      <c r="AD116" s="85">
        <f>IF(H116="",0,('Príloha č. 1 k časti B.2 - Cena'!$BC$9)*H116)</f>
        <v>0</v>
      </c>
      <c r="AE116" s="85">
        <f>IF(I116="",0,('Príloha č. 1 k časti B.2 - Cena'!$BC$10)*I116)</f>
        <v>0</v>
      </c>
      <c r="AF116" s="85">
        <f>IF(J116="",0,('Príloha č. 1 k časti B.2 - Cena'!$BC$11)*J116)</f>
        <v>0</v>
      </c>
      <c r="AG116" s="85">
        <f>IF(K116="",0,('Príloha č. 1 k časti B.2 - Cena'!$BC$12)*K116)</f>
        <v>0</v>
      </c>
      <c r="AH116" s="85">
        <f>IF(L116="",0,('Príloha č. 1 k časti B.2 - Cena'!$BC$13)*L116)</f>
        <v>0</v>
      </c>
      <c r="AI116" s="85">
        <f>IF(M116="",0,('Príloha č. 1 k časti B.2 - Cena'!$BC$14)*M116)</f>
        <v>0</v>
      </c>
      <c r="AJ116" s="85">
        <f>IF(N116="",0,('Príloha č. 1 k časti B.2 - Cena'!$BC$15)*N116)</f>
        <v>0</v>
      </c>
      <c r="AK116" s="85">
        <f>IF(O116="",0,('Príloha č. 1 k časti B.2 - Cena'!$BC$16)*O116)</f>
        <v>0</v>
      </c>
      <c r="AL116" s="85">
        <f>IF(P116="",0,('Príloha č. 1 k časti B.2 - Cena'!$BC$17)*P116)</f>
        <v>0</v>
      </c>
      <c r="AM116" s="85">
        <f>IF(Q116="",0,('Príloha č. 1 k časti B.2 - Cena'!$BC$18)*Q116)</f>
        <v>0</v>
      </c>
      <c r="AN116" s="85">
        <f>IF(R116="",0,('Príloha č. 1 k časti B.2 - Cena'!$BC$19)*R116)</f>
        <v>0</v>
      </c>
      <c r="AO116" s="85">
        <f>IF(S116="",0,('Príloha č. 1 k časti B.2 - Cena'!$BC$20)*S116)</f>
        <v>0</v>
      </c>
      <c r="AP116" s="85">
        <f>IF(T116="",0,('Príloha č. 1 k časti B.2 - Cena'!$BC$21)*T116)</f>
        <v>0</v>
      </c>
      <c r="AQ116" s="85">
        <f>IF(U116="",0,('Príloha č. 1 k časti B.2 - Cena'!$BC$22)*U116)</f>
        <v>0</v>
      </c>
      <c r="AR116" s="85">
        <f>IF(V116="",0,('Príloha č. 1 k časti B.2 - Cena'!$BC$23)*V116)</f>
        <v>0</v>
      </c>
      <c r="AS116" s="85">
        <f>IF(W116="",0,('Príloha č. 1 k časti B.2 - Cena'!$BC$24)*W116)</f>
        <v>0</v>
      </c>
      <c r="AT116" s="85">
        <f>IF(X116="",0,('Príloha č. 1 k časti B.2 - Cena'!$BC$25)*X116)</f>
        <v>0</v>
      </c>
      <c r="AU116" s="85">
        <f>IF(Y116="",0,('Príloha č. 1 k časti B.2 - Cena'!$BC$26)*Y116)</f>
        <v>0</v>
      </c>
      <c r="AV116" s="121">
        <f t="shared" si="21"/>
        <v>0</v>
      </c>
      <c r="AW116" s="131">
        <v>1</v>
      </c>
      <c r="AX116" s="131">
        <v>1</v>
      </c>
      <c r="AY116" s="131">
        <v>1</v>
      </c>
      <c r="AZ116" s="131">
        <v>1</v>
      </c>
      <c r="BA116" s="87" t="s">
        <v>46</v>
      </c>
      <c r="BB116" s="88">
        <f t="shared" si="22"/>
        <v>4</v>
      </c>
      <c r="BC116" s="89">
        <f t="shared" si="23"/>
        <v>0</v>
      </c>
    </row>
    <row r="117" spans="1:55" ht="12.95" customHeight="1" thickBot="1" x14ac:dyDescent="0.3">
      <c r="A117" s="310"/>
      <c r="B117" s="95" t="s">
        <v>158</v>
      </c>
      <c r="C117" s="95" t="s">
        <v>67</v>
      </c>
      <c r="D117" s="129">
        <v>1</v>
      </c>
      <c r="E117" s="54">
        <v>1</v>
      </c>
      <c r="F117" s="132"/>
      <c r="G117" s="122">
        <v>2</v>
      </c>
      <c r="H117" s="122">
        <v>1</v>
      </c>
      <c r="I117" s="122">
        <v>1</v>
      </c>
      <c r="J117" s="122"/>
      <c r="K117" s="122">
        <v>1</v>
      </c>
      <c r="L117" s="122"/>
      <c r="M117" s="122"/>
      <c r="N117" s="122"/>
      <c r="O117" s="122"/>
      <c r="P117" s="122"/>
      <c r="Q117" s="122">
        <v>1</v>
      </c>
      <c r="R117" s="122">
        <v>2</v>
      </c>
      <c r="S117" s="122"/>
      <c r="T117" s="122"/>
      <c r="U117" s="122"/>
      <c r="V117" s="122"/>
      <c r="W117" s="122"/>
      <c r="X117" s="122"/>
      <c r="Y117" s="133"/>
      <c r="Z117" s="85">
        <f>IF(D117="",0,('Príloha č. 1 k časti B.2 - Cena'!$BC$5)*D117)</f>
        <v>0</v>
      </c>
      <c r="AA117" s="85">
        <f>IF(E117="",0,('Príloha č. 1 k časti B.2 - Cena'!$BC$6)*E117)</f>
        <v>0</v>
      </c>
      <c r="AB117" s="85">
        <f>IF(F117="",0,('Príloha č. 1 k časti B.2 - Cena'!$BC$7)*F117)</f>
        <v>0</v>
      </c>
      <c r="AC117" s="85">
        <f>IF(G117="",0,('Príloha č. 1 k časti B.2 - Cena'!$BC$8)*G117)</f>
        <v>0</v>
      </c>
      <c r="AD117" s="85">
        <f>IF(H117="",0,('Príloha č. 1 k časti B.2 - Cena'!$BC$9)*H117)</f>
        <v>0</v>
      </c>
      <c r="AE117" s="85">
        <f>IF(I117="",0,('Príloha č. 1 k časti B.2 - Cena'!$BC$10)*I117)</f>
        <v>0</v>
      </c>
      <c r="AF117" s="85">
        <f>IF(J117="",0,('Príloha č. 1 k časti B.2 - Cena'!$BC$11)*J117)</f>
        <v>0</v>
      </c>
      <c r="AG117" s="85">
        <f>IF(K117="",0,('Príloha č. 1 k časti B.2 - Cena'!$BC$12)*K117)</f>
        <v>0</v>
      </c>
      <c r="AH117" s="85">
        <f>IF(L117="",0,('Príloha č. 1 k časti B.2 - Cena'!$BC$13)*L117)</f>
        <v>0</v>
      </c>
      <c r="AI117" s="85">
        <f>IF(M117="",0,('Príloha č. 1 k časti B.2 - Cena'!$BC$14)*M117)</f>
        <v>0</v>
      </c>
      <c r="AJ117" s="85">
        <f>IF(N117="",0,('Príloha č. 1 k časti B.2 - Cena'!$BC$15)*N117)</f>
        <v>0</v>
      </c>
      <c r="AK117" s="85">
        <f>IF(O117="",0,('Príloha č. 1 k časti B.2 - Cena'!$BC$16)*O117)</f>
        <v>0</v>
      </c>
      <c r="AL117" s="85">
        <f>IF(P117="",0,('Príloha č. 1 k časti B.2 - Cena'!$BC$17)*P117)</f>
        <v>0</v>
      </c>
      <c r="AM117" s="85">
        <f>IF(Q117="",0,('Príloha č. 1 k časti B.2 - Cena'!$BC$18)*Q117)</f>
        <v>0</v>
      </c>
      <c r="AN117" s="85">
        <f>IF(R117="",0,('Príloha č. 1 k časti B.2 - Cena'!$BC$19)*R117)</f>
        <v>0</v>
      </c>
      <c r="AO117" s="85">
        <f>IF(S117="",0,('Príloha č. 1 k časti B.2 - Cena'!$BC$20)*S117)</f>
        <v>0</v>
      </c>
      <c r="AP117" s="85">
        <f>IF(T117="",0,('Príloha č. 1 k časti B.2 - Cena'!$BC$21)*T117)</f>
        <v>0</v>
      </c>
      <c r="AQ117" s="85">
        <f>IF(U117="",0,('Príloha č. 1 k časti B.2 - Cena'!$BC$22)*U117)</f>
        <v>0</v>
      </c>
      <c r="AR117" s="85">
        <f>IF(V117="",0,('Príloha č. 1 k časti B.2 - Cena'!$BC$23)*V117)</f>
        <v>0</v>
      </c>
      <c r="AS117" s="85">
        <f>IF(W117="",0,('Príloha č. 1 k časti B.2 - Cena'!$BC$24)*W117)</f>
        <v>0</v>
      </c>
      <c r="AT117" s="85">
        <f>IF(X117="",0,('Príloha č. 1 k časti B.2 - Cena'!$BC$25)*X117)</f>
        <v>0</v>
      </c>
      <c r="AU117" s="85">
        <f>IF(Y117="",0,('Príloha č. 1 k časti B.2 - Cena'!$BC$26)*Y117)</f>
        <v>0</v>
      </c>
      <c r="AV117" s="121">
        <f t="shared" si="21"/>
        <v>0</v>
      </c>
      <c r="AW117" s="131">
        <v>1</v>
      </c>
      <c r="AX117" s="131">
        <v>1</v>
      </c>
      <c r="AY117" s="131">
        <v>1</v>
      </c>
      <c r="AZ117" s="131">
        <v>1</v>
      </c>
      <c r="BA117" s="87" t="s">
        <v>46</v>
      </c>
      <c r="BB117" s="88">
        <f t="shared" si="22"/>
        <v>4</v>
      </c>
      <c r="BC117" s="89">
        <f t="shared" si="23"/>
        <v>0</v>
      </c>
    </row>
    <row r="118" spans="1:55" ht="12.95" customHeight="1" thickBot="1" x14ac:dyDescent="0.3">
      <c r="A118" s="310"/>
      <c r="B118" s="95" t="s">
        <v>159</v>
      </c>
      <c r="C118" s="95" t="s">
        <v>69</v>
      </c>
      <c r="D118" s="129">
        <v>1</v>
      </c>
      <c r="E118" s="54"/>
      <c r="F118" s="132">
        <v>1</v>
      </c>
      <c r="G118" s="122"/>
      <c r="H118" s="122"/>
      <c r="I118" s="122"/>
      <c r="J118" s="122"/>
      <c r="K118" s="122"/>
      <c r="L118" s="122">
        <v>1</v>
      </c>
      <c r="M118" s="122">
        <v>1</v>
      </c>
      <c r="N118" s="122"/>
      <c r="O118" s="122"/>
      <c r="P118" s="122">
        <v>1</v>
      </c>
      <c r="Q118" s="122">
        <v>1</v>
      </c>
      <c r="R118" s="122">
        <v>3</v>
      </c>
      <c r="S118" s="122"/>
      <c r="T118" s="122"/>
      <c r="U118" s="122"/>
      <c r="V118" s="122"/>
      <c r="W118" s="122"/>
      <c r="X118" s="122"/>
      <c r="Y118" s="133"/>
      <c r="Z118" s="85">
        <f>IF(D118="",0,('Príloha č. 1 k časti B.2 - Cena'!$BC$5)*D118)</f>
        <v>0</v>
      </c>
      <c r="AA118" s="85">
        <f>IF(E118="",0,('Príloha č. 1 k časti B.2 - Cena'!$BC$6)*E118)</f>
        <v>0</v>
      </c>
      <c r="AB118" s="85">
        <f>IF(F118="",0,('Príloha č. 1 k časti B.2 - Cena'!$BC$7)*F118)</f>
        <v>0</v>
      </c>
      <c r="AC118" s="85">
        <f>IF(G118="",0,('Príloha č. 1 k časti B.2 - Cena'!$BC$8)*G118)</f>
        <v>0</v>
      </c>
      <c r="AD118" s="85">
        <f>IF(H118="",0,('Príloha č. 1 k časti B.2 - Cena'!$BC$9)*H118)</f>
        <v>0</v>
      </c>
      <c r="AE118" s="85">
        <f>IF(I118="",0,('Príloha č. 1 k časti B.2 - Cena'!$BC$10)*I118)</f>
        <v>0</v>
      </c>
      <c r="AF118" s="85">
        <f>IF(J118="",0,('Príloha č. 1 k časti B.2 - Cena'!$BC$11)*J118)</f>
        <v>0</v>
      </c>
      <c r="AG118" s="85">
        <f>IF(K118="",0,('Príloha č. 1 k časti B.2 - Cena'!$BC$12)*K118)</f>
        <v>0</v>
      </c>
      <c r="AH118" s="85">
        <f>IF(L118="",0,('Príloha č. 1 k časti B.2 - Cena'!$BC$13)*L118)</f>
        <v>0</v>
      </c>
      <c r="AI118" s="85">
        <f>IF(M118="",0,('Príloha č. 1 k časti B.2 - Cena'!$BC$14)*M118)</f>
        <v>0</v>
      </c>
      <c r="AJ118" s="85">
        <f>IF(N118="",0,('Príloha č. 1 k časti B.2 - Cena'!$BC$15)*N118)</f>
        <v>0</v>
      </c>
      <c r="AK118" s="85">
        <f>IF(O118="",0,('Príloha č. 1 k časti B.2 - Cena'!$BC$16)*O118)</f>
        <v>0</v>
      </c>
      <c r="AL118" s="85">
        <f>IF(P118="",0,('Príloha č. 1 k časti B.2 - Cena'!$BC$17)*P118)</f>
        <v>0</v>
      </c>
      <c r="AM118" s="85">
        <f>IF(Q118="",0,('Príloha č. 1 k časti B.2 - Cena'!$BC$18)*Q118)</f>
        <v>0</v>
      </c>
      <c r="AN118" s="85">
        <f>IF(R118="",0,('Príloha č. 1 k časti B.2 - Cena'!$BC$19)*R118)</f>
        <v>0</v>
      </c>
      <c r="AO118" s="85">
        <f>IF(S118="",0,('Príloha č. 1 k časti B.2 - Cena'!$BC$20)*S118)</f>
        <v>0</v>
      </c>
      <c r="AP118" s="85">
        <f>IF(T118="",0,('Príloha č. 1 k časti B.2 - Cena'!$BC$21)*T118)</f>
        <v>0</v>
      </c>
      <c r="AQ118" s="85">
        <f>IF(U118="",0,('Príloha č. 1 k časti B.2 - Cena'!$BC$22)*U118)</f>
        <v>0</v>
      </c>
      <c r="AR118" s="85">
        <f>IF(V118="",0,('Príloha č. 1 k časti B.2 - Cena'!$BC$23)*V118)</f>
        <v>0</v>
      </c>
      <c r="AS118" s="85">
        <f>IF(W118="",0,('Príloha č. 1 k časti B.2 - Cena'!$BC$24)*W118)</f>
        <v>0</v>
      </c>
      <c r="AT118" s="85">
        <f>IF(X118="",0,('Príloha č. 1 k časti B.2 - Cena'!$BC$25)*X118)</f>
        <v>0</v>
      </c>
      <c r="AU118" s="85">
        <f>IF(Y118="",0,('Príloha č. 1 k časti B.2 - Cena'!$BC$26)*Y118)</f>
        <v>0</v>
      </c>
      <c r="AV118" s="121">
        <f t="shared" si="21"/>
        <v>0</v>
      </c>
      <c r="AW118" s="131">
        <v>1</v>
      </c>
      <c r="AX118" s="131">
        <v>1</v>
      </c>
      <c r="AY118" s="131">
        <v>1</v>
      </c>
      <c r="AZ118" s="131">
        <v>1</v>
      </c>
      <c r="BA118" s="87" t="s">
        <v>46</v>
      </c>
      <c r="BB118" s="88">
        <f t="shared" si="22"/>
        <v>4</v>
      </c>
      <c r="BC118" s="89">
        <f t="shared" si="23"/>
        <v>0</v>
      </c>
    </row>
    <row r="119" spans="1:55" ht="12.95" customHeight="1" thickBot="1" x14ac:dyDescent="0.3">
      <c r="A119" s="300"/>
      <c r="B119" s="135" t="s">
        <v>160</v>
      </c>
      <c r="C119" s="95" t="s">
        <v>68</v>
      </c>
      <c r="D119" s="129">
        <v>1</v>
      </c>
      <c r="E119" s="54">
        <v>1</v>
      </c>
      <c r="F119" s="56"/>
      <c r="G119" s="122">
        <v>2</v>
      </c>
      <c r="H119" s="122">
        <v>1</v>
      </c>
      <c r="I119" s="122"/>
      <c r="J119" s="122"/>
      <c r="K119" s="122">
        <v>1</v>
      </c>
      <c r="L119" s="122"/>
      <c r="M119" s="122"/>
      <c r="N119" s="122">
        <v>1</v>
      </c>
      <c r="O119" s="122"/>
      <c r="P119" s="122"/>
      <c r="Q119" s="122">
        <v>1</v>
      </c>
      <c r="R119" s="122">
        <v>1</v>
      </c>
      <c r="S119" s="122"/>
      <c r="T119" s="122"/>
      <c r="U119" s="122"/>
      <c r="V119" s="122"/>
      <c r="W119" s="122"/>
      <c r="X119" s="122"/>
      <c r="Y119" s="136"/>
      <c r="Z119" s="85">
        <f>IF(D119="",0,('Príloha č. 1 k časti B.2 - Cena'!$BC$5)*D119)</f>
        <v>0</v>
      </c>
      <c r="AA119" s="85">
        <f>IF(E119="",0,('Príloha č. 1 k časti B.2 - Cena'!$BC$6)*E119)</f>
        <v>0</v>
      </c>
      <c r="AB119" s="85">
        <f>IF(F119="",0,('Príloha č. 1 k časti B.2 - Cena'!$BC$7)*F119)</f>
        <v>0</v>
      </c>
      <c r="AC119" s="85">
        <f>IF(G119="",0,('Príloha č. 1 k časti B.2 - Cena'!$BC$8)*G119)</f>
        <v>0</v>
      </c>
      <c r="AD119" s="85">
        <f>IF(H119="",0,('Príloha č. 1 k časti B.2 - Cena'!$BC$9)*H119)</f>
        <v>0</v>
      </c>
      <c r="AE119" s="85">
        <f>IF(I119="",0,('Príloha č. 1 k časti B.2 - Cena'!$BC$10)*I119)</f>
        <v>0</v>
      </c>
      <c r="AF119" s="85">
        <f>IF(J119="",0,('Príloha č. 1 k časti B.2 - Cena'!$BC$11)*J119)</f>
        <v>0</v>
      </c>
      <c r="AG119" s="85">
        <f>IF(K119="",0,('Príloha č. 1 k časti B.2 - Cena'!$BC$12)*K119)</f>
        <v>0</v>
      </c>
      <c r="AH119" s="85">
        <f>IF(L119="",0,('Príloha č. 1 k časti B.2 - Cena'!$BC$13)*L119)</f>
        <v>0</v>
      </c>
      <c r="AI119" s="85">
        <f>IF(M119="",0,('Príloha č. 1 k časti B.2 - Cena'!$BC$14)*M119)</f>
        <v>0</v>
      </c>
      <c r="AJ119" s="85">
        <f>IF(N119="",0,('Príloha č. 1 k časti B.2 - Cena'!$BC$15)*N119)</f>
        <v>0</v>
      </c>
      <c r="AK119" s="85">
        <f>IF(O119="",0,('Príloha č. 1 k časti B.2 - Cena'!$BC$16)*O119)</f>
        <v>0</v>
      </c>
      <c r="AL119" s="85">
        <f>IF(P119="",0,('Príloha č. 1 k časti B.2 - Cena'!$BC$17)*P119)</f>
        <v>0</v>
      </c>
      <c r="AM119" s="85">
        <f>IF(Q119="",0,('Príloha č. 1 k časti B.2 - Cena'!$BC$18)*Q119)</f>
        <v>0</v>
      </c>
      <c r="AN119" s="85">
        <f>IF(R119="",0,('Príloha č. 1 k časti B.2 - Cena'!$BC$19)*R119)</f>
        <v>0</v>
      </c>
      <c r="AO119" s="85">
        <f>IF(S119="",0,('Príloha č. 1 k časti B.2 - Cena'!$BC$20)*S119)</f>
        <v>0</v>
      </c>
      <c r="AP119" s="85">
        <f>IF(T119="",0,('Príloha č. 1 k časti B.2 - Cena'!$BC$21)*T119)</f>
        <v>0</v>
      </c>
      <c r="AQ119" s="85">
        <f>IF(U119="",0,('Príloha č. 1 k časti B.2 - Cena'!$BC$22)*U119)</f>
        <v>0</v>
      </c>
      <c r="AR119" s="85">
        <f>IF(V119="",0,('Príloha č. 1 k časti B.2 - Cena'!$BC$23)*V119)</f>
        <v>0</v>
      </c>
      <c r="AS119" s="85">
        <f>IF(W119="",0,('Príloha č. 1 k časti B.2 - Cena'!$BC$24)*W119)</f>
        <v>0</v>
      </c>
      <c r="AT119" s="85">
        <f>IF(X119="",0,('Príloha č. 1 k časti B.2 - Cena'!$BC$25)*X119)</f>
        <v>0</v>
      </c>
      <c r="AU119" s="85">
        <f>IF(Y119="",0,('Príloha č. 1 k časti B.2 - Cena'!$BC$26)*Y119)</f>
        <v>0</v>
      </c>
      <c r="AV119" s="121">
        <f t="shared" si="21"/>
        <v>0</v>
      </c>
      <c r="AW119" s="131">
        <v>1</v>
      </c>
      <c r="AX119" s="131">
        <v>1</v>
      </c>
      <c r="AY119" s="131">
        <v>1</v>
      </c>
      <c r="AZ119" s="131">
        <v>1</v>
      </c>
      <c r="BA119" s="87" t="s">
        <v>46</v>
      </c>
      <c r="BB119" s="88">
        <f t="shared" si="22"/>
        <v>4</v>
      </c>
      <c r="BC119" s="89">
        <f t="shared" si="23"/>
        <v>0</v>
      </c>
    </row>
    <row r="120" spans="1:55" ht="12.95" customHeight="1" thickBot="1" x14ac:dyDescent="0.3">
      <c r="A120" s="300"/>
      <c r="B120" s="135" t="s">
        <v>161</v>
      </c>
      <c r="C120" s="95" t="s">
        <v>67</v>
      </c>
      <c r="D120" s="129">
        <v>1</v>
      </c>
      <c r="E120" s="54">
        <v>1</v>
      </c>
      <c r="F120" s="56"/>
      <c r="G120" s="122">
        <v>2</v>
      </c>
      <c r="H120" s="122">
        <v>1</v>
      </c>
      <c r="I120" s="122"/>
      <c r="J120" s="122">
        <v>1</v>
      </c>
      <c r="K120" s="122">
        <v>1</v>
      </c>
      <c r="L120" s="122"/>
      <c r="M120" s="122"/>
      <c r="N120" s="122">
        <v>1</v>
      </c>
      <c r="O120" s="122"/>
      <c r="P120" s="122"/>
      <c r="Q120" s="122">
        <v>1</v>
      </c>
      <c r="R120" s="122">
        <v>1</v>
      </c>
      <c r="S120" s="122"/>
      <c r="T120" s="122">
        <v>1</v>
      </c>
      <c r="U120" s="122"/>
      <c r="V120" s="122"/>
      <c r="W120" s="122"/>
      <c r="X120" s="122"/>
      <c r="Y120" s="136"/>
      <c r="Z120" s="85">
        <f>IF(D120="",0,('Príloha č. 1 k časti B.2 - Cena'!$BC$5)*D120)</f>
        <v>0</v>
      </c>
      <c r="AA120" s="85">
        <f>IF(E120="",0,('Príloha č. 1 k časti B.2 - Cena'!$BC$6)*E120)</f>
        <v>0</v>
      </c>
      <c r="AB120" s="85">
        <f>IF(F120="",0,('Príloha č. 1 k časti B.2 - Cena'!$BC$7)*F120)</f>
        <v>0</v>
      </c>
      <c r="AC120" s="85">
        <f>IF(G120="",0,('Príloha č. 1 k časti B.2 - Cena'!$BC$8)*G120)</f>
        <v>0</v>
      </c>
      <c r="AD120" s="85">
        <f>IF(H120="",0,('Príloha č. 1 k časti B.2 - Cena'!$BC$9)*H120)</f>
        <v>0</v>
      </c>
      <c r="AE120" s="85">
        <f>IF(I120="",0,('Príloha č. 1 k časti B.2 - Cena'!$BC$10)*I120)</f>
        <v>0</v>
      </c>
      <c r="AF120" s="85">
        <f>IF(J120="",0,('Príloha č. 1 k časti B.2 - Cena'!$BC$11)*J120)</f>
        <v>0</v>
      </c>
      <c r="AG120" s="85">
        <f>IF(K120="",0,('Príloha č. 1 k časti B.2 - Cena'!$BC$12)*K120)</f>
        <v>0</v>
      </c>
      <c r="AH120" s="85">
        <f>IF(L120="",0,('Príloha č. 1 k časti B.2 - Cena'!$BC$13)*L120)</f>
        <v>0</v>
      </c>
      <c r="AI120" s="85">
        <f>IF(M120="",0,('Príloha č. 1 k časti B.2 - Cena'!$BC$14)*M120)</f>
        <v>0</v>
      </c>
      <c r="AJ120" s="85">
        <f>IF(N120="",0,('Príloha č. 1 k časti B.2 - Cena'!$BC$15)*N120)</f>
        <v>0</v>
      </c>
      <c r="AK120" s="85">
        <f>IF(O120="",0,('Príloha č. 1 k časti B.2 - Cena'!$BC$16)*O120)</f>
        <v>0</v>
      </c>
      <c r="AL120" s="85">
        <f>IF(P120="",0,('Príloha č. 1 k časti B.2 - Cena'!$BC$17)*P120)</f>
        <v>0</v>
      </c>
      <c r="AM120" s="85">
        <f>IF(Q120="",0,('Príloha č. 1 k časti B.2 - Cena'!$BC$18)*Q120)</f>
        <v>0</v>
      </c>
      <c r="AN120" s="85">
        <f>IF(R120="",0,('Príloha č. 1 k časti B.2 - Cena'!$BC$19)*R120)</f>
        <v>0</v>
      </c>
      <c r="AO120" s="85">
        <f>IF(S120="",0,('Príloha č. 1 k časti B.2 - Cena'!$BC$20)*S120)</f>
        <v>0</v>
      </c>
      <c r="AP120" s="85">
        <f>IF(T120="",0,('Príloha č. 1 k časti B.2 - Cena'!$BC$21)*T120)</f>
        <v>0</v>
      </c>
      <c r="AQ120" s="85">
        <f>IF(U120="",0,('Príloha č. 1 k časti B.2 - Cena'!$BC$22)*U120)</f>
        <v>0</v>
      </c>
      <c r="AR120" s="85">
        <f>IF(V120="",0,('Príloha č. 1 k časti B.2 - Cena'!$BC$23)*V120)</f>
        <v>0</v>
      </c>
      <c r="AS120" s="85">
        <f>IF(W120="",0,('Príloha č. 1 k časti B.2 - Cena'!$BC$24)*W120)</f>
        <v>0</v>
      </c>
      <c r="AT120" s="85">
        <f>IF(X120="",0,('Príloha č. 1 k časti B.2 - Cena'!$BC$25)*X120)</f>
        <v>0</v>
      </c>
      <c r="AU120" s="85">
        <f>IF(Y120="",0,('Príloha č. 1 k časti B.2 - Cena'!$BC$26)*Y120)</f>
        <v>0</v>
      </c>
      <c r="AV120" s="121">
        <f t="shared" si="21"/>
        <v>0</v>
      </c>
      <c r="AW120" s="131">
        <v>1</v>
      </c>
      <c r="AX120" s="131">
        <v>1</v>
      </c>
      <c r="AY120" s="131">
        <v>1</v>
      </c>
      <c r="AZ120" s="131">
        <v>1</v>
      </c>
      <c r="BA120" s="87" t="s">
        <v>46</v>
      </c>
      <c r="BB120" s="88">
        <f t="shared" si="22"/>
        <v>4</v>
      </c>
      <c r="BC120" s="89">
        <f t="shared" si="23"/>
        <v>0</v>
      </c>
    </row>
    <row r="121" spans="1:55" ht="12.95" customHeight="1" thickBot="1" x14ac:dyDescent="0.3">
      <c r="A121" s="300"/>
      <c r="B121" s="135" t="s">
        <v>162</v>
      </c>
      <c r="C121" s="95" t="s">
        <v>67</v>
      </c>
      <c r="D121" s="129">
        <v>1</v>
      </c>
      <c r="E121" s="54">
        <v>1</v>
      </c>
      <c r="F121" s="56"/>
      <c r="G121" s="122">
        <v>2</v>
      </c>
      <c r="H121" s="122">
        <v>1</v>
      </c>
      <c r="I121" s="122">
        <v>1</v>
      </c>
      <c r="J121" s="122"/>
      <c r="K121" s="122">
        <v>1</v>
      </c>
      <c r="L121" s="122"/>
      <c r="M121" s="122"/>
      <c r="N121" s="122"/>
      <c r="O121" s="122">
        <v>1</v>
      </c>
      <c r="P121" s="122"/>
      <c r="Q121" s="122">
        <v>1</v>
      </c>
      <c r="R121" s="122">
        <v>1</v>
      </c>
      <c r="S121" s="122"/>
      <c r="T121" s="122"/>
      <c r="U121" s="122"/>
      <c r="V121" s="122"/>
      <c r="W121" s="122"/>
      <c r="X121" s="122"/>
      <c r="Y121" s="136"/>
      <c r="Z121" s="85">
        <f>IF(D121="",0,('Príloha č. 1 k časti B.2 - Cena'!$BC$5)*D121)</f>
        <v>0</v>
      </c>
      <c r="AA121" s="85">
        <f>IF(E121="",0,('Príloha č. 1 k časti B.2 - Cena'!$BC$6)*E121)</f>
        <v>0</v>
      </c>
      <c r="AB121" s="85">
        <f>IF(F121="",0,('Príloha č. 1 k časti B.2 - Cena'!$BC$7)*F121)</f>
        <v>0</v>
      </c>
      <c r="AC121" s="85">
        <f>IF(G121="",0,('Príloha č. 1 k časti B.2 - Cena'!$BC$8)*G121)</f>
        <v>0</v>
      </c>
      <c r="AD121" s="85">
        <f>IF(H121="",0,('Príloha č. 1 k časti B.2 - Cena'!$BC$9)*H121)</f>
        <v>0</v>
      </c>
      <c r="AE121" s="85">
        <f>IF(I121="",0,('Príloha č. 1 k časti B.2 - Cena'!$BC$10)*I121)</f>
        <v>0</v>
      </c>
      <c r="AF121" s="85">
        <f>IF(J121="",0,('Príloha č. 1 k časti B.2 - Cena'!$BC$11)*J121)</f>
        <v>0</v>
      </c>
      <c r="AG121" s="85">
        <f>IF(K121="",0,('Príloha č. 1 k časti B.2 - Cena'!$BC$12)*K121)</f>
        <v>0</v>
      </c>
      <c r="AH121" s="85">
        <f>IF(L121="",0,('Príloha č. 1 k časti B.2 - Cena'!$BC$13)*L121)</f>
        <v>0</v>
      </c>
      <c r="AI121" s="85">
        <f>IF(M121="",0,('Príloha č. 1 k časti B.2 - Cena'!$BC$14)*M121)</f>
        <v>0</v>
      </c>
      <c r="AJ121" s="85">
        <f>IF(N121="",0,('Príloha č. 1 k časti B.2 - Cena'!$BC$15)*N121)</f>
        <v>0</v>
      </c>
      <c r="AK121" s="85">
        <f>IF(O121="",0,('Príloha č. 1 k časti B.2 - Cena'!$BC$16)*O121)</f>
        <v>0</v>
      </c>
      <c r="AL121" s="85">
        <f>IF(P121="",0,('Príloha č. 1 k časti B.2 - Cena'!$BC$17)*P121)</f>
        <v>0</v>
      </c>
      <c r="AM121" s="85">
        <f>IF(Q121="",0,('Príloha č. 1 k časti B.2 - Cena'!$BC$18)*Q121)</f>
        <v>0</v>
      </c>
      <c r="AN121" s="85">
        <f>IF(R121="",0,('Príloha č. 1 k časti B.2 - Cena'!$BC$19)*R121)</f>
        <v>0</v>
      </c>
      <c r="AO121" s="85">
        <f>IF(S121="",0,('Príloha č. 1 k časti B.2 - Cena'!$BC$20)*S121)</f>
        <v>0</v>
      </c>
      <c r="AP121" s="85">
        <f>IF(T121="",0,('Príloha č. 1 k časti B.2 - Cena'!$BC$21)*T121)</f>
        <v>0</v>
      </c>
      <c r="AQ121" s="85">
        <f>IF(U121="",0,('Príloha č. 1 k časti B.2 - Cena'!$BC$22)*U121)</f>
        <v>0</v>
      </c>
      <c r="AR121" s="85">
        <f>IF(V121="",0,('Príloha č. 1 k časti B.2 - Cena'!$BC$23)*V121)</f>
        <v>0</v>
      </c>
      <c r="AS121" s="85">
        <f>IF(W121="",0,('Príloha č. 1 k časti B.2 - Cena'!$BC$24)*W121)</f>
        <v>0</v>
      </c>
      <c r="AT121" s="85">
        <f>IF(X121="",0,('Príloha č. 1 k časti B.2 - Cena'!$BC$25)*X121)</f>
        <v>0</v>
      </c>
      <c r="AU121" s="85">
        <f>IF(Y121="",0,('Príloha č. 1 k časti B.2 - Cena'!$BC$26)*Y121)</f>
        <v>0</v>
      </c>
      <c r="AV121" s="121">
        <f t="shared" si="21"/>
        <v>0</v>
      </c>
      <c r="AW121" s="131">
        <v>1</v>
      </c>
      <c r="AX121" s="131">
        <v>1</v>
      </c>
      <c r="AY121" s="131">
        <v>1</v>
      </c>
      <c r="AZ121" s="131">
        <v>1</v>
      </c>
      <c r="BA121" s="87" t="s">
        <v>46</v>
      </c>
      <c r="BB121" s="88">
        <f t="shared" si="22"/>
        <v>4</v>
      </c>
      <c r="BC121" s="89">
        <f t="shared" si="23"/>
        <v>0</v>
      </c>
    </row>
    <row r="122" spans="1:55" ht="12.95" customHeight="1" thickBot="1" x14ac:dyDescent="0.3">
      <c r="A122" s="300"/>
      <c r="B122" s="95" t="s">
        <v>163</v>
      </c>
      <c r="C122" s="95" t="s">
        <v>68</v>
      </c>
      <c r="D122" s="129">
        <v>1</v>
      </c>
      <c r="E122" s="54">
        <v>1</v>
      </c>
      <c r="F122" s="56"/>
      <c r="G122" s="122">
        <v>2</v>
      </c>
      <c r="H122" s="122">
        <v>1</v>
      </c>
      <c r="I122" s="122"/>
      <c r="J122" s="122"/>
      <c r="K122" s="122">
        <v>1</v>
      </c>
      <c r="L122" s="122"/>
      <c r="M122" s="122"/>
      <c r="N122" s="122">
        <v>1</v>
      </c>
      <c r="O122" s="122"/>
      <c r="P122" s="122"/>
      <c r="Q122" s="122">
        <v>1</v>
      </c>
      <c r="R122" s="122"/>
      <c r="S122" s="122"/>
      <c r="T122" s="122"/>
      <c r="U122" s="122"/>
      <c r="V122" s="134"/>
      <c r="W122" s="122"/>
      <c r="X122" s="122"/>
      <c r="Y122" s="136"/>
      <c r="Z122" s="85">
        <f>IF(D122="",0,('Príloha č. 1 k časti B.2 - Cena'!$BC$5)*D122)</f>
        <v>0</v>
      </c>
      <c r="AA122" s="85">
        <f>IF(E122="",0,('Príloha č. 1 k časti B.2 - Cena'!$BC$6)*E122)</f>
        <v>0</v>
      </c>
      <c r="AB122" s="85">
        <f>IF(F122="",0,('Príloha č. 1 k časti B.2 - Cena'!$BC$7)*F122)</f>
        <v>0</v>
      </c>
      <c r="AC122" s="85">
        <f>IF(G122="",0,('Príloha č. 1 k časti B.2 - Cena'!$BC$8)*G122)</f>
        <v>0</v>
      </c>
      <c r="AD122" s="85">
        <f>IF(H122="",0,('Príloha č. 1 k časti B.2 - Cena'!$BC$9)*H122)</f>
        <v>0</v>
      </c>
      <c r="AE122" s="85">
        <f>IF(I122="",0,('Príloha č. 1 k časti B.2 - Cena'!$BC$10)*I122)</f>
        <v>0</v>
      </c>
      <c r="AF122" s="85">
        <f>IF(J122="",0,('Príloha č. 1 k časti B.2 - Cena'!$BC$11)*J122)</f>
        <v>0</v>
      </c>
      <c r="AG122" s="85">
        <f>IF(K122="",0,('Príloha č. 1 k časti B.2 - Cena'!$BC$12)*K122)</f>
        <v>0</v>
      </c>
      <c r="AH122" s="85">
        <f>IF(L122="",0,('Príloha č. 1 k časti B.2 - Cena'!$BC$13)*L122)</f>
        <v>0</v>
      </c>
      <c r="AI122" s="85">
        <f>IF(M122="",0,('Príloha č. 1 k časti B.2 - Cena'!$BC$14)*M122)</f>
        <v>0</v>
      </c>
      <c r="AJ122" s="85">
        <f>IF(N122="",0,('Príloha č. 1 k časti B.2 - Cena'!$BC$15)*N122)</f>
        <v>0</v>
      </c>
      <c r="AK122" s="85">
        <f>IF(O122="",0,('Príloha č. 1 k časti B.2 - Cena'!$BC$16)*O122)</f>
        <v>0</v>
      </c>
      <c r="AL122" s="85">
        <f>IF(P122="",0,('Príloha č. 1 k časti B.2 - Cena'!$BC$17)*P122)</f>
        <v>0</v>
      </c>
      <c r="AM122" s="85">
        <f>IF(Q122="",0,('Príloha č. 1 k časti B.2 - Cena'!$BC$18)*Q122)</f>
        <v>0</v>
      </c>
      <c r="AN122" s="85">
        <f>IF(R122="",0,('Príloha č. 1 k časti B.2 - Cena'!$BC$19)*R122)</f>
        <v>0</v>
      </c>
      <c r="AO122" s="85">
        <f>IF(S122="",0,('Príloha č. 1 k časti B.2 - Cena'!$BC$20)*S122)</f>
        <v>0</v>
      </c>
      <c r="AP122" s="85">
        <f>IF(T122="",0,('Príloha č. 1 k časti B.2 - Cena'!$BC$21)*T122)</f>
        <v>0</v>
      </c>
      <c r="AQ122" s="85">
        <f>IF(U122="",0,('Príloha č. 1 k časti B.2 - Cena'!$BC$22)*U122)</f>
        <v>0</v>
      </c>
      <c r="AR122" s="85">
        <f>IF(V122="",0,('Príloha č. 1 k časti B.2 - Cena'!$BC$23)*V122)</f>
        <v>0</v>
      </c>
      <c r="AS122" s="85">
        <f>IF(W122="",0,('Príloha č. 1 k časti B.2 - Cena'!$BC$24)*W122)</f>
        <v>0</v>
      </c>
      <c r="AT122" s="85">
        <f>IF(X122="",0,('Príloha č. 1 k časti B.2 - Cena'!$BC$25)*X122)</f>
        <v>0</v>
      </c>
      <c r="AU122" s="85">
        <f>IF(Y122="",0,('Príloha č. 1 k časti B.2 - Cena'!$BC$26)*Y122)</f>
        <v>0</v>
      </c>
      <c r="AV122" s="121">
        <f t="shared" si="21"/>
        <v>0</v>
      </c>
      <c r="AW122" s="131">
        <v>1</v>
      </c>
      <c r="AX122" s="131">
        <v>1</v>
      </c>
      <c r="AY122" s="131">
        <v>1</v>
      </c>
      <c r="AZ122" s="131">
        <v>1</v>
      </c>
      <c r="BA122" s="87" t="s">
        <v>46</v>
      </c>
      <c r="BB122" s="88">
        <f t="shared" si="22"/>
        <v>4</v>
      </c>
      <c r="BC122" s="89">
        <f t="shared" si="23"/>
        <v>0</v>
      </c>
    </row>
    <row r="123" spans="1:55" ht="12.95" customHeight="1" thickBot="1" x14ac:dyDescent="0.3">
      <c r="A123" s="300"/>
      <c r="B123" s="95" t="s">
        <v>164</v>
      </c>
      <c r="C123" s="95" t="s">
        <v>68</v>
      </c>
      <c r="D123" s="129">
        <v>1</v>
      </c>
      <c r="E123" s="54">
        <v>1</v>
      </c>
      <c r="F123" s="56"/>
      <c r="G123" s="122">
        <v>2</v>
      </c>
      <c r="H123" s="122">
        <v>1</v>
      </c>
      <c r="I123" s="122"/>
      <c r="J123" s="122"/>
      <c r="K123" s="122">
        <v>1</v>
      </c>
      <c r="L123" s="122">
        <v>1</v>
      </c>
      <c r="M123" s="122"/>
      <c r="N123" s="122">
        <v>1</v>
      </c>
      <c r="O123" s="122"/>
      <c r="P123" s="122"/>
      <c r="Q123" s="122">
        <v>1</v>
      </c>
      <c r="R123" s="122"/>
      <c r="S123" s="122"/>
      <c r="T123" s="122"/>
      <c r="U123" s="122"/>
      <c r="V123" s="134"/>
      <c r="W123" s="122"/>
      <c r="X123" s="122"/>
      <c r="Y123" s="136"/>
      <c r="Z123" s="85">
        <f>IF(D123="",0,('Príloha č. 1 k časti B.2 - Cena'!$BC$5)*D123)</f>
        <v>0</v>
      </c>
      <c r="AA123" s="85">
        <f>IF(E123="",0,('Príloha č. 1 k časti B.2 - Cena'!$BC$6)*E123)</f>
        <v>0</v>
      </c>
      <c r="AB123" s="85">
        <f>IF(F123="",0,('Príloha č. 1 k časti B.2 - Cena'!$BC$7)*F123)</f>
        <v>0</v>
      </c>
      <c r="AC123" s="85">
        <f>IF(G123="",0,('Príloha č. 1 k časti B.2 - Cena'!$BC$8)*G123)</f>
        <v>0</v>
      </c>
      <c r="AD123" s="85">
        <f>IF(H123="",0,('Príloha č. 1 k časti B.2 - Cena'!$BC$9)*H123)</f>
        <v>0</v>
      </c>
      <c r="AE123" s="85">
        <f>IF(I123="",0,('Príloha č. 1 k časti B.2 - Cena'!$BC$10)*I123)</f>
        <v>0</v>
      </c>
      <c r="AF123" s="85">
        <f>IF(J123="",0,('Príloha č. 1 k časti B.2 - Cena'!$BC$11)*J123)</f>
        <v>0</v>
      </c>
      <c r="AG123" s="85">
        <f>IF(K123="",0,('Príloha č. 1 k časti B.2 - Cena'!$BC$12)*K123)</f>
        <v>0</v>
      </c>
      <c r="AH123" s="85">
        <f>IF(L123="",0,('Príloha č. 1 k časti B.2 - Cena'!$BC$13)*L123)</f>
        <v>0</v>
      </c>
      <c r="AI123" s="85">
        <f>IF(M123="",0,('Príloha č. 1 k časti B.2 - Cena'!$BC$14)*M123)</f>
        <v>0</v>
      </c>
      <c r="AJ123" s="85">
        <f>IF(N123="",0,('Príloha č. 1 k časti B.2 - Cena'!$BC$15)*N123)</f>
        <v>0</v>
      </c>
      <c r="AK123" s="85">
        <f>IF(O123="",0,('Príloha č. 1 k časti B.2 - Cena'!$BC$16)*O123)</f>
        <v>0</v>
      </c>
      <c r="AL123" s="85">
        <f>IF(P123="",0,('Príloha č. 1 k časti B.2 - Cena'!$BC$17)*P123)</f>
        <v>0</v>
      </c>
      <c r="AM123" s="85">
        <f>IF(Q123="",0,('Príloha č. 1 k časti B.2 - Cena'!$BC$18)*Q123)</f>
        <v>0</v>
      </c>
      <c r="AN123" s="85">
        <f>IF(R123="",0,('Príloha č. 1 k časti B.2 - Cena'!$BC$19)*R123)</f>
        <v>0</v>
      </c>
      <c r="AO123" s="85">
        <f>IF(S123="",0,('Príloha č. 1 k časti B.2 - Cena'!$BC$20)*S123)</f>
        <v>0</v>
      </c>
      <c r="AP123" s="85">
        <f>IF(T123="",0,('Príloha č. 1 k časti B.2 - Cena'!$BC$21)*T123)</f>
        <v>0</v>
      </c>
      <c r="AQ123" s="85">
        <f>IF(U123="",0,('Príloha č. 1 k časti B.2 - Cena'!$BC$22)*U123)</f>
        <v>0</v>
      </c>
      <c r="AR123" s="85">
        <f>IF(V123="",0,('Príloha č. 1 k časti B.2 - Cena'!$BC$23)*V123)</f>
        <v>0</v>
      </c>
      <c r="AS123" s="85">
        <f>IF(W123="",0,('Príloha č. 1 k časti B.2 - Cena'!$BC$24)*W123)</f>
        <v>0</v>
      </c>
      <c r="AT123" s="85">
        <f>IF(X123="",0,('Príloha č. 1 k časti B.2 - Cena'!$BC$25)*X123)</f>
        <v>0</v>
      </c>
      <c r="AU123" s="85">
        <f>IF(Y123="",0,('Príloha č. 1 k časti B.2 - Cena'!$BC$26)*Y123)</f>
        <v>0</v>
      </c>
      <c r="AV123" s="121">
        <f t="shared" si="21"/>
        <v>0</v>
      </c>
      <c r="AW123" s="131">
        <v>1</v>
      </c>
      <c r="AX123" s="131">
        <v>1</v>
      </c>
      <c r="AY123" s="131">
        <v>1</v>
      </c>
      <c r="AZ123" s="131">
        <v>1</v>
      </c>
      <c r="BA123" s="87" t="s">
        <v>46</v>
      </c>
      <c r="BB123" s="88">
        <f t="shared" si="22"/>
        <v>4</v>
      </c>
      <c r="BC123" s="89">
        <f t="shared" si="23"/>
        <v>0</v>
      </c>
    </row>
    <row r="124" spans="1:55" ht="12.95" customHeight="1" thickBot="1" x14ac:dyDescent="0.3">
      <c r="A124" s="300"/>
      <c r="B124" s="95" t="s">
        <v>165</v>
      </c>
      <c r="C124" s="95" t="s">
        <v>68</v>
      </c>
      <c r="D124" s="129">
        <v>1</v>
      </c>
      <c r="E124" s="54">
        <v>1</v>
      </c>
      <c r="F124" s="56"/>
      <c r="G124" s="122">
        <v>2</v>
      </c>
      <c r="H124" s="122">
        <v>1</v>
      </c>
      <c r="I124" s="122"/>
      <c r="J124" s="122"/>
      <c r="K124" s="122">
        <v>1</v>
      </c>
      <c r="L124" s="122">
        <v>1</v>
      </c>
      <c r="M124" s="122"/>
      <c r="N124" s="122">
        <v>1</v>
      </c>
      <c r="O124" s="122"/>
      <c r="P124" s="122"/>
      <c r="Q124" s="122">
        <v>1</v>
      </c>
      <c r="R124" s="122"/>
      <c r="S124" s="122"/>
      <c r="T124" s="122"/>
      <c r="U124" s="122"/>
      <c r="V124" s="134"/>
      <c r="W124" s="122"/>
      <c r="X124" s="122"/>
      <c r="Y124" s="136"/>
      <c r="Z124" s="85">
        <f>IF(D124="",0,('Príloha č. 1 k časti B.2 - Cena'!$BC$5)*D124)</f>
        <v>0</v>
      </c>
      <c r="AA124" s="85">
        <f>IF(E124="",0,('Príloha č. 1 k časti B.2 - Cena'!$BC$6)*E124)</f>
        <v>0</v>
      </c>
      <c r="AB124" s="85">
        <f>IF(F124="",0,('Príloha č. 1 k časti B.2 - Cena'!$BC$7)*F124)</f>
        <v>0</v>
      </c>
      <c r="AC124" s="85">
        <f>IF(G124="",0,('Príloha č. 1 k časti B.2 - Cena'!$BC$8)*G124)</f>
        <v>0</v>
      </c>
      <c r="AD124" s="85">
        <f>IF(H124="",0,('Príloha č. 1 k časti B.2 - Cena'!$BC$9)*H124)</f>
        <v>0</v>
      </c>
      <c r="AE124" s="85">
        <f>IF(I124="",0,('Príloha č. 1 k časti B.2 - Cena'!$BC$10)*I124)</f>
        <v>0</v>
      </c>
      <c r="AF124" s="85">
        <f>IF(J124="",0,('Príloha č. 1 k časti B.2 - Cena'!$BC$11)*J124)</f>
        <v>0</v>
      </c>
      <c r="AG124" s="85">
        <f>IF(K124="",0,('Príloha č. 1 k časti B.2 - Cena'!$BC$12)*K124)</f>
        <v>0</v>
      </c>
      <c r="AH124" s="85">
        <f>IF(L124="",0,('Príloha č. 1 k časti B.2 - Cena'!$BC$13)*L124)</f>
        <v>0</v>
      </c>
      <c r="AI124" s="85">
        <f>IF(M124="",0,('Príloha č. 1 k časti B.2 - Cena'!$BC$14)*M124)</f>
        <v>0</v>
      </c>
      <c r="AJ124" s="85">
        <f>IF(N124="",0,('Príloha č. 1 k časti B.2 - Cena'!$BC$15)*N124)</f>
        <v>0</v>
      </c>
      <c r="AK124" s="85">
        <f>IF(O124="",0,('Príloha č. 1 k časti B.2 - Cena'!$BC$16)*O124)</f>
        <v>0</v>
      </c>
      <c r="AL124" s="85">
        <f>IF(P124="",0,('Príloha č. 1 k časti B.2 - Cena'!$BC$17)*P124)</f>
        <v>0</v>
      </c>
      <c r="AM124" s="85">
        <f>IF(Q124="",0,('Príloha č. 1 k časti B.2 - Cena'!$BC$18)*Q124)</f>
        <v>0</v>
      </c>
      <c r="AN124" s="85">
        <f>IF(R124="",0,('Príloha č. 1 k časti B.2 - Cena'!$BC$19)*R124)</f>
        <v>0</v>
      </c>
      <c r="AO124" s="85">
        <f>IF(S124="",0,('Príloha č. 1 k časti B.2 - Cena'!$BC$20)*S124)</f>
        <v>0</v>
      </c>
      <c r="AP124" s="85">
        <f>IF(T124="",0,('Príloha č. 1 k časti B.2 - Cena'!$BC$21)*T124)</f>
        <v>0</v>
      </c>
      <c r="AQ124" s="85">
        <f>IF(U124="",0,('Príloha č. 1 k časti B.2 - Cena'!$BC$22)*U124)</f>
        <v>0</v>
      </c>
      <c r="AR124" s="85">
        <f>IF(V124="",0,('Príloha č. 1 k časti B.2 - Cena'!$BC$23)*V124)</f>
        <v>0</v>
      </c>
      <c r="AS124" s="85">
        <f>IF(W124="",0,('Príloha č. 1 k časti B.2 - Cena'!$BC$24)*W124)</f>
        <v>0</v>
      </c>
      <c r="AT124" s="85">
        <f>IF(X124="",0,('Príloha č. 1 k časti B.2 - Cena'!$BC$25)*X124)</f>
        <v>0</v>
      </c>
      <c r="AU124" s="85">
        <f>IF(Y124="",0,('Príloha č. 1 k časti B.2 - Cena'!$BC$26)*Y124)</f>
        <v>0</v>
      </c>
      <c r="AV124" s="121">
        <f t="shared" si="21"/>
        <v>0</v>
      </c>
      <c r="AW124" s="131">
        <v>1</v>
      </c>
      <c r="AX124" s="131">
        <v>1</v>
      </c>
      <c r="AY124" s="131">
        <v>1</v>
      </c>
      <c r="AZ124" s="131">
        <v>1</v>
      </c>
      <c r="BA124" s="87" t="s">
        <v>46</v>
      </c>
      <c r="BB124" s="88">
        <f t="shared" si="22"/>
        <v>4</v>
      </c>
      <c r="BC124" s="89">
        <f t="shared" si="23"/>
        <v>0</v>
      </c>
    </row>
    <row r="125" spans="1:55" ht="12.95" customHeight="1" thickBot="1" x14ac:dyDescent="0.3">
      <c r="A125" s="300"/>
      <c r="B125" s="95" t="s">
        <v>166</v>
      </c>
      <c r="C125" s="95" t="s">
        <v>68</v>
      </c>
      <c r="D125" s="129">
        <v>1</v>
      </c>
      <c r="E125" s="54">
        <v>1</v>
      </c>
      <c r="F125" s="56"/>
      <c r="G125" s="122">
        <v>2</v>
      </c>
      <c r="H125" s="122">
        <v>1</v>
      </c>
      <c r="I125" s="122"/>
      <c r="J125" s="122"/>
      <c r="K125" s="122">
        <v>1</v>
      </c>
      <c r="L125" s="122"/>
      <c r="M125" s="122"/>
      <c r="N125" s="122">
        <v>1</v>
      </c>
      <c r="O125" s="122"/>
      <c r="P125" s="122"/>
      <c r="Q125" s="122">
        <v>1</v>
      </c>
      <c r="R125" s="122"/>
      <c r="S125" s="122"/>
      <c r="T125" s="122"/>
      <c r="U125" s="122"/>
      <c r="V125" s="134"/>
      <c r="W125" s="122"/>
      <c r="X125" s="122"/>
      <c r="Y125" s="136"/>
      <c r="Z125" s="85">
        <f>IF(D125="",0,('Príloha č. 1 k časti B.2 - Cena'!$BC$5)*D125)</f>
        <v>0</v>
      </c>
      <c r="AA125" s="85">
        <f>IF(E125="",0,('Príloha č. 1 k časti B.2 - Cena'!$BC$6)*E125)</f>
        <v>0</v>
      </c>
      <c r="AB125" s="85">
        <f>IF(F125="",0,('Príloha č. 1 k časti B.2 - Cena'!$BC$7)*F125)</f>
        <v>0</v>
      </c>
      <c r="AC125" s="85">
        <f>IF(G125="",0,('Príloha č. 1 k časti B.2 - Cena'!$BC$8)*G125)</f>
        <v>0</v>
      </c>
      <c r="AD125" s="85">
        <f>IF(H125="",0,('Príloha č. 1 k časti B.2 - Cena'!$BC$9)*H125)</f>
        <v>0</v>
      </c>
      <c r="AE125" s="85">
        <f>IF(I125="",0,('Príloha č. 1 k časti B.2 - Cena'!$BC$10)*I125)</f>
        <v>0</v>
      </c>
      <c r="AF125" s="85">
        <f>IF(J125="",0,('Príloha č. 1 k časti B.2 - Cena'!$BC$11)*J125)</f>
        <v>0</v>
      </c>
      <c r="AG125" s="85">
        <f>IF(K125="",0,('Príloha č. 1 k časti B.2 - Cena'!$BC$12)*K125)</f>
        <v>0</v>
      </c>
      <c r="AH125" s="85">
        <f>IF(L125="",0,('Príloha č. 1 k časti B.2 - Cena'!$BC$13)*L125)</f>
        <v>0</v>
      </c>
      <c r="AI125" s="85">
        <f>IF(M125="",0,('Príloha č. 1 k časti B.2 - Cena'!$BC$14)*M125)</f>
        <v>0</v>
      </c>
      <c r="AJ125" s="85">
        <f>IF(N125="",0,('Príloha č. 1 k časti B.2 - Cena'!$BC$15)*N125)</f>
        <v>0</v>
      </c>
      <c r="AK125" s="85">
        <f>IF(O125="",0,('Príloha č. 1 k časti B.2 - Cena'!$BC$16)*O125)</f>
        <v>0</v>
      </c>
      <c r="AL125" s="85">
        <f>IF(P125="",0,('Príloha č. 1 k časti B.2 - Cena'!$BC$17)*P125)</f>
        <v>0</v>
      </c>
      <c r="AM125" s="85">
        <f>IF(Q125="",0,('Príloha č. 1 k časti B.2 - Cena'!$BC$18)*Q125)</f>
        <v>0</v>
      </c>
      <c r="AN125" s="85">
        <f>IF(R125="",0,('Príloha č. 1 k časti B.2 - Cena'!$BC$19)*R125)</f>
        <v>0</v>
      </c>
      <c r="AO125" s="85">
        <f>IF(S125="",0,('Príloha č. 1 k časti B.2 - Cena'!$BC$20)*S125)</f>
        <v>0</v>
      </c>
      <c r="AP125" s="85">
        <f>IF(T125="",0,('Príloha č. 1 k časti B.2 - Cena'!$BC$21)*T125)</f>
        <v>0</v>
      </c>
      <c r="AQ125" s="85">
        <f>IF(U125="",0,('Príloha č. 1 k časti B.2 - Cena'!$BC$22)*U125)</f>
        <v>0</v>
      </c>
      <c r="AR125" s="85">
        <f>IF(V125="",0,('Príloha č. 1 k časti B.2 - Cena'!$BC$23)*V125)</f>
        <v>0</v>
      </c>
      <c r="AS125" s="85">
        <f>IF(W125="",0,('Príloha č. 1 k časti B.2 - Cena'!$BC$24)*W125)</f>
        <v>0</v>
      </c>
      <c r="AT125" s="85">
        <f>IF(X125="",0,('Príloha č. 1 k časti B.2 - Cena'!$BC$25)*X125)</f>
        <v>0</v>
      </c>
      <c r="AU125" s="85">
        <f>IF(Y125="",0,('Príloha č. 1 k časti B.2 - Cena'!$BC$26)*Y125)</f>
        <v>0</v>
      </c>
      <c r="AV125" s="121">
        <f t="shared" si="21"/>
        <v>0</v>
      </c>
      <c r="AW125" s="131">
        <v>1</v>
      </c>
      <c r="AX125" s="131">
        <v>1</v>
      </c>
      <c r="AY125" s="131">
        <v>1</v>
      </c>
      <c r="AZ125" s="131">
        <v>1</v>
      </c>
      <c r="BA125" s="87" t="s">
        <v>46</v>
      </c>
      <c r="BB125" s="88">
        <f t="shared" si="22"/>
        <v>4</v>
      </c>
      <c r="BC125" s="89">
        <f t="shared" si="23"/>
        <v>0</v>
      </c>
    </row>
    <row r="126" spans="1:55" ht="12.95" customHeight="1" thickBot="1" x14ac:dyDescent="0.3">
      <c r="A126" s="300"/>
      <c r="B126" s="95" t="s">
        <v>167</v>
      </c>
      <c r="C126" s="95" t="s">
        <v>68</v>
      </c>
      <c r="D126" s="129">
        <v>1</v>
      </c>
      <c r="E126" s="54">
        <v>1</v>
      </c>
      <c r="F126" s="56"/>
      <c r="G126" s="122">
        <v>2</v>
      </c>
      <c r="H126" s="122">
        <v>1</v>
      </c>
      <c r="I126" s="122"/>
      <c r="J126" s="122"/>
      <c r="K126" s="122">
        <v>1</v>
      </c>
      <c r="L126" s="122"/>
      <c r="M126" s="122"/>
      <c r="N126" s="122">
        <v>1</v>
      </c>
      <c r="O126" s="122"/>
      <c r="P126" s="122"/>
      <c r="Q126" s="122">
        <v>1</v>
      </c>
      <c r="R126" s="122"/>
      <c r="S126" s="122"/>
      <c r="T126" s="122"/>
      <c r="U126" s="122"/>
      <c r="V126" s="134"/>
      <c r="W126" s="122"/>
      <c r="X126" s="122"/>
      <c r="Y126" s="136"/>
      <c r="Z126" s="85">
        <f>IF(D126="",0,('Príloha č. 1 k časti B.2 - Cena'!$BC$5)*D126)</f>
        <v>0</v>
      </c>
      <c r="AA126" s="85">
        <f>IF(E126="",0,('Príloha č. 1 k časti B.2 - Cena'!$BC$6)*E126)</f>
        <v>0</v>
      </c>
      <c r="AB126" s="85">
        <f>IF(F126="",0,('Príloha č. 1 k časti B.2 - Cena'!$BC$7)*F126)</f>
        <v>0</v>
      </c>
      <c r="AC126" s="85">
        <f>IF(G126="",0,('Príloha č. 1 k časti B.2 - Cena'!$BC$8)*G126)</f>
        <v>0</v>
      </c>
      <c r="AD126" s="85">
        <f>IF(H126="",0,('Príloha č. 1 k časti B.2 - Cena'!$BC$9)*H126)</f>
        <v>0</v>
      </c>
      <c r="AE126" s="85">
        <f>IF(I126="",0,('Príloha č. 1 k časti B.2 - Cena'!$BC$10)*I126)</f>
        <v>0</v>
      </c>
      <c r="AF126" s="85">
        <f>IF(J126="",0,('Príloha č. 1 k časti B.2 - Cena'!$BC$11)*J126)</f>
        <v>0</v>
      </c>
      <c r="AG126" s="85">
        <f>IF(K126="",0,('Príloha č. 1 k časti B.2 - Cena'!$BC$12)*K126)</f>
        <v>0</v>
      </c>
      <c r="AH126" s="85">
        <f>IF(L126="",0,('Príloha č. 1 k časti B.2 - Cena'!$BC$13)*L126)</f>
        <v>0</v>
      </c>
      <c r="AI126" s="85">
        <f>IF(M126="",0,('Príloha č. 1 k časti B.2 - Cena'!$BC$14)*M126)</f>
        <v>0</v>
      </c>
      <c r="AJ126" s="85">
        <f>IF(N126="",0,('Príloha č. 1 k časti B.2 - Cena'!$BC$15)*N126)</f>
        <v>0</v>
      </c>
      <c r="AK126" s="85">
        <f>IF(O126="",0,('Príloha č. 1 k časti B.2 - Cena'!$BC$16)*O126)</f>
        <v>0</v>
      </c>
      <c r="AL126" s="85">
        <f>IF(P126="",0,('Príloha č. 1 k časti B.2 - Cena'!$BC$17)*P126)</f>
        <v>0</v>
      </c>
      <c r="AM126" s="85">
        <f>IF(Q126="",0,('Príloha č. 1 k časti B.2 - Cena'!$BC$18)*Q126)</f>
        <v>0</v>
      </c>
      <c r="AN126" s="85">
        <f>IF(R126="",0,('Príloha č. 1 k časti B.2 - Cena'!$BC$19)*R126)</f>
        <v>0</v>
      </c>
      <c r="AO126" s="85">
        <f>IF(S126="",0,('Príloha č. 1 k časti B.2 - Cena'!$BC$20)*S126)</f>
        <v>0</v>
      </c>
      <c r="AP126" s="85">
        <f>IF(T126="",0,('Príloha č. 1 k časti B.2 - Cena'!$BC$21)*T126)</f>
        <v>0</v>
      </c>
      <c r="AQ126" s="85">
        <f>IF(U126="",0,('Príloha č. 1 k časti B.2 - Cena'!$BC$22)*U126)</f>
        <v>0</v>
      </c>
      <c r="AR126" s="85">
        <f>IF(V126="",0,('Príloha č. 1 k časti B.2 - Cena'!$BC$23)*V126)</f>
        <v>0</v>
      </c>
      <c r="AS126" s="85">
        <f>IF(W126="",0,('Príloha č. 1 k časti B.2 - Cena'!$BC$24)*W126)</f>
        <v>0</v>
      </c>
      <c r="AT126" s="85">
        <f>IF(X126="",0,('Príloha č. 1 k časti B.2 - Cena'!$BC$25)*X126)</f>
        <v>0</v>
      </c>
      <c r="AU126" s="85">
        <f>IF(Y126="",0,('Príloha č. 1 k časti B.2 - Cena'!$BC$26)*Y126)</f>
        <v>0</v>
      </c>
      <c r="AV126" s="121">
        <f t="shared" si="21"/>
        <v>0</v>
      </c>
      <c r="AW126" s="131">
        <v>1</v>
      </c>
      <c r="AX126" s="131">
        <v>1</v>
      </c>
      <c r="AY126" s="131">
        <v>1</v>
      </c>
      <c r="AZ126" s="131">
        <v>1</v>
      </c>
      <c r="BA126" s="87" t="s">
        <v>46</v>
      </c>
      <c r="BB126" s="88">
        <f t="shared" si="22"/>
        <v>4</v>
      </c>
      <c r="BC126" s="89">
        <f t="shared" si="23"/>
        <v>0</v>
      </c>
    </row>
    <row r="127" spans="1:55" ht="12.95" customHeight="1" thickBot="1" x14ac:dyDescent="0.3">
      <c r="A127" s="300"/>
      <c r="B127" s="95" t="s">
        <v>168</v>
      </c>
      <c r="C127" s="95" t="s">
        <v>68</v>
      </c>
      <c r="D127" s="129">
        <v>1</v>
      </c>
      <c r="E127" s="54">
        <v>1</v>
      </c>
      <c r="F127" s="56"/>
      <c r="G127" s="122">
        <v>2</v>
      </c>
      <c r="H127" s="122">
        <v>1</v>
      </c>
      <c r="I127" s="122"/>
      <c r="J127" s="122"/>
      <c r="K127" s="122">
        <v>1</v>
      </c>
      <c r="L127" s="122">
        <v>1</v>
      </c>
      <c r="M127" s="122"/>
      <c r="N127" s="122">
        <v>1</v>
      </c>
      <c r="O127" s="122"/>
      <c r="P127" s="122"/>
      <c r="Q127" s="122">
        <v>1</v>
      </c>
      <c r="R127" s="122"/>
      <c r="S127" s="122"/>
      <c r="T127" s="122"/>
      <c r="U127" s="122"/>
      <c r="V127" s="134"/>
      <c r="W127" s="122"/>
      <c r="X127" s="122"/>
      <c r="Y127" s="136"/>
      <c r="Z127" s="85">
        <f>IF(D127="",0,('Príloha č. 1 k časti B.2 - Cena'!$BC$5)*D127)</f>
        <v>0</v>
      </c>
      <c r="AA127" s="85">
        <f>IF(E127="",0,('Príloha č. 1 k časti B.2 - Cena'!$BC$6)*E127)</f>
        <v>0</v>
      </c>
      <c r="AB127" s="85">
        <f>IF(F127="",0,('Príloha č. 1 k časti B.2 - Cena'!$BC$7)*F127)</f>
        <v>0</v>
      </c>
      <c r="AC127" s="85">
        <f>IF(G127="",0,('Príloha č. 1 k časti B.2 - Cena'!$BC$8)*G127)</f>
        <v>0</v>
      </c>
      <c r="AD127" s="85">
        <f>IF(H127="",0,('Príloha č. 1 k časti B.2 - Cena'!$BC$9)*H127)</f>
        <v>0</v>
      </c>
      <c r="AE127" s="85">
        <f>IF(I127="",0,('Príloha č. 1 k časti B.2 - Cena'!$BC$10)*I127)</f>
        <v>0</v>
      </c>
      <c r="AF127" s="85">
        <f>IF(J127="",0,('Príloha č. 1 k časti B.2 - Cena'!$BC$11)*J127)</f>
        <v>0</v>
      </c>
      <c r="AG127" s="85">
        <f>IF(K127="",0,('Príloha č. 1 k časti B.2 - Cena'!$BC$12)*K127)</f>
        <v>0</v>
      </c>
      <c r="AH127" s="85">
        <f>IF(L127="",0,('Príloha č. 1 k časti B.2 - Cena'!$BC$13)*L127)</f>
        <v>0</v>
      </c>
      <c r="AI127" s="85">
        <f>IF(M127="",0,('Príloha č. 1 k časti B.2 - Cena'!$BC$14)*M127)</f>
        <v>0</v>
      </c>
      <c r="AJ127" s="85">
        <f>IF(N127="",0,('Príloha č. 1 k časti B.2 - Cena'!$BC$15)*N127)</f>
        <v>0</v>
      </c>
      <c r="AK127" s="85">
        <f>IF(O127="",0,('Príloha č. 1 k časti B.2 - Cena'!$BC$16)*O127)</f>
        <v>0</v>
      </c>
      <c r="AL127" s="85">
        <f>IF(P127="",0,('Príloha č. 1 k časti B.2 - Cena'!$BC$17)*P127)</f>
        <v>0</v>
      </c>
      <c r="AM127" s="85">
        <f>IF(Q127="",0,('Príloha č. 1 k časti B.2 - Cena'!$BC$18)*Q127)</f>
        <v>0</v>
      </c>
      <c r="AN127" s="85">
        <f>IF(R127="",0,('Príloha č. 1 k časti B.2 - Cena'!$BC$19)*R127)</f>
        <v>0</v>
      </c>
      <c r="AO127" s="85">
        <f>IF(S127="",0,('Príloha č. 1 k časti B.2 - Cena'!$BC$20)*S127)</f>
        <v>0</v>
      </c>
      <c r="AP127" s="85">
        <f>IF(T127="",0,('Príloha č. 1 k časti B.2 - Cena'!$BC$21)*T127)</f>
        <v>0</v>
      </c>
      <c r="AQ127" s="85">
        <f>IF(U127="",0,('Príloha č. 1 k časti B.2 - Cena'!$BC$22)*U127)</f>
        <v>0</v>
      </c>
      <c r="AR127" s="85">
        <f>IF(V127="",0,('Príloha č. 1 k časti B.2 - Cena'!$BC$23)*V127)</f>
        <v>0</v>
      </c>
      <c r="AS127" s="85">
        <f>IF(W127="",0,('Príloha č. 1 k časti B.2 - Cena'!$BC$24)*W127)</f>
        <v>0</v>
      </c>
      <c r="AT127" s="85">
        <f>IF(X127="",0,('Príloha č. 1 k časti B.2 - Cena'!$BC$25)*X127)</f>
        <v>0</v>
      </c>
      <c r="AU127" s="85">
        <f>IF(Y127="",0,('Príloha č. 1 k časti B.2 - Cena'!$BC$26)*Y127)</f>
        <v>0</v>
      </c>
      <c r="AV127" s="121">
        <f t="shared" si="21"/>
        <v>0</v>
      </c>
      <c r="AW127" s="131">
        <v>1</v>
      </c>
      <c r="AX127" s="131">
        <v>1</v>
      </c>
      <c r="AY127" s="131">
        <v>1</v>
      </c>
      <c r="AZ127" s="131">
        <v>1</v>
      </c>
      <c r="BA127" s="87" t="s">
        <v>46</v>
      </c>
      <c r="BB127" s="88">
        <f t="shared" si="22"/>
        <v>4</v>
      </c>
      <c r="BC127" s="89">
        <f t="shared" si="23"/>
        <v>0</v>
      </c>
    </row>
    <row r="128" spans="1:55" ht="12.95" customHeight="1" thickBot="1" x14ac:dyDescent="0.3">
      <c r="A128" s="300"/>
      <c r="B128" s="95" t="s">
        <v>169</v>
      </c>
      <c r="C128" s="95" t="s">
        <v>68</v>
      </c>
      <c r="D128" s="129">
        <v>1</v>
      </c>
      <c r="E128" s="54">
        <v>1</v>
      </c>
      <c r="F128" s="56"/>
      <c r="G128" s="122">
        <v>2</v>
      </c>
      <c r="H128" s="122">
        <v>1</v>
      </c>
      <c r="I128" s="122"/>
      <c r="J128" s="122"/>
      <c r="K128" s="122">
        <v>1</v>
      </c>
      <c r="L128" s="122"/>
      <c r="M128" s="122"/>
      <c r="N128" s="122">
        <v>1</v>
      </c>
      <c r="O128" s="122"/>
      <c r="P128" s="122"/>
      <c r="Q128" s="122">
        <v>1</v>
      </c>
      <c r="R128" s="122"/>
      <c r="S128" s="122"/>
      <c r="T128" s="122"/>
      <c r="U128" s="122"/>
      <c r="V128" s="134"/>
      <c r="W128" s="122"/>
      <c r="X128" s="122"/>
      <c r="Y128" s="136"/>
      <c r="Z128" s="85">
        <f>IF(D128="",0,('Príloha č. 1 k časti B.2 - Cena'!$BC$5)*D128)</f>
        <v>0</v>
      </c>
      <c r="AA128" s="85">
        <f>IF(E128="",0,('Príloha č. 1 k časti B.2 - Cena'!$BC$6)*E128)</f>
        <v>0</v>
      </c>
      <c r="AB128" s="85">
        <f>IF(F128="",0,('Príloha č. 1 k časti B.2 - Cena'!$BC$7)*F128)</f>
        <v>0</v>
      </c>
      <c r="AC128" s="85">
        <f>IF(G128="",0,('Príloha č. 1 k časti B.2 - Cena'!$BC$8)*G128)</f>
        <v>0</v>
      </c>
      <c r="AD128" s="85">
        <f>IF(H128="",0,('Príloha č. 1 k časti B.2 - Cena'!$BC$9)*H128)</f>
        <v>0</v>
      </c>
      <c r="AE128" s="85">
        <f>IF(I128="",0,('Príloha č. 1 k časti B.2 - Cena'!$BC$10)*I128)</f>
        <v>0</v>
      </c>
      <c r="AF128" s="85">
        <f>IF(J128="",0,('Príloha č. 1 k časti B.2 - Cena'!$BC$11)*J128)</f>
        <v>0</v>
      </c>
      <c r="AG128" s="85">
        <f>IF(K128="",0,('Príloha č. 1 k časti B.2 - Cena'!$BC$12)*K128)</f>
        <v>0</v>
      </c>
      <c r="AH128" s="85">
        <f>IF(L128="",0,('Príloha č. 1 k časti B.2 - Cena'!$BC$13)*L128)</f>
        <v>0</v>
      </c>
      <c r="AI128" s="85">
        <f>IF(M128="",0,('Príloha č. 1 k časti B.2 - Cena'!$BC$14)*M128)</f>
        <v>0</v>
      </c>
      <c r="AJ128" s="85">
        <f>IF(N128="",0,('Príloha č. 1 k časti B.2 - Cena'!$BC$15)*N128)</f>
        <v>0</v>
      </c>
      <c r="AK128" s="85">
        <f>IF(O128="",0,('Príloha č. 1 k časti B.2 - Cena'!$BC$16)*O128)</f>
        <v>0</v>
      </c>
      <c r="AL128" s="85">
        <f>IF(P128="",0,('Príloha č. 1 k časti B.2 - Cena'!$BC$17)*P128)</f>
        <v>0</v>
      </c>
      <c r="AM128" s="85">
        <f>IF(Q128="",0,('Príloha č. 1 k časti B.2 - Cena'!$BC$18)*Q128)</f>
        <v>0</v>
      </c>
      <c r="AN128" s="85">
        <f>IF(R128="",0,('Príloha č. 1 k časti B.2 - Cena'!$BC$19)*R128)</f>
        <v>0</v>
      </c>
      <c r="AO128" s="85">
        <f>IF(S128="",0,('Príloha č. 1 k časti B.2 - Cena'!$BC$20)*S128)</f>
        <v>0</v>
      </c>
      <c r="AP128" s="85">
        <f>IF(T128="",0,('Príloha č. 1 k časti B.2 - Cena'!$BC$21)*T128)</f>
        <v>0</v>
      </c>
      <c r="AQ128" s="85">
        <f>IF(U128="",0,('Príloha č. 1 k časti B.2 - Cena'!$BC$22)*U128)</f>
        <v>0</v>
      </c>
      <c r="AR128" s="85">
        <f>IF(V128="",0,('Príloha č. 1 k časti B.2 - Cena'!$BC$23)*V128)</f>
        <v>0</v>
      </c>
      <c r="AS128" s="85">
        <f>IF(W128="",0,('Príloha č. 1 k časti B.2 - Cena'!$BC$24)*W128)</f>
        <v>0</v>
      </c>
      <c r="AT128" s="85">
        <f>IF(X128="",0,('Príloha č. 1 k časti B.2 - Cena'!$BC$25)*X128)</f>
        <v>0</v>
      </c>
      <c r="AU128" s="85">
        <f>IF(Y128="",0,('Príloha č. 1 k časti B.2 - Cena'!$BC$26)*Y128)</f>
        <v>0</v>
      </c>
      <c r="AV128" s="121">
        <f t="shared" si="21"/>
        <v>0</v>
      </c>
      <c r="AW128" s="131">
        <v>1</v>
      </c>
      <c r="AX128" s="131">
        <v>1</v>
      </c>
      <c r="AY128" s="131">
        <v>1</v>
      </c>
      <c r="AZ128" s="131">
        <v>1</v>
      </c>
      <c r="BA128" s="87" t="s">
        <v>46</v>
      </c>
      <c r="BB128" s="88">
        <f t="shared" si="22"/>
        <v>4</v>
      </c>
      <c r="BC128" s="89">
        <f t="shared" si="23"/>
        <v>0</v>
      </c>
    </row>
    <row r="129" spans="1:55" ht="12.95" customHeight="1" thickBot="1" x14ac:dyDescent="0.3">
      <c r="A129" s="300"/>
      <c r="B129" s="95" t="s">
        <v>170</v>
      </c>
      <c r="C129" s="95" t="s">
        <v>68</v>
      </c>
      <c r="D129" s="129">
        <v>1</v>
      </c>
      <c r="E129" s="54">
        <v>1</v>
      </c>
      <c r="F129" s="56"/>
      <c r="G129" s="122">
        <v>2</v>
      </c>
      <c r="H129" s="122">
        <v>1</v>
      </c>
      <c r="I129" s="122"/>
      <c r="J129" s="122"/>
      <c r="K129" s="122">
        <v>1</v>
      </c>
      <c r="L129" s="122"/>
      <c r="M129" s="122"/>
      <c r="N129" s="122">
        <v>1</v>
      </c>
      <c r="O129" s="122"/>
      <c r="P129" s="122"/>
      <c r="Q129" s="122">
        <v>1</v>
      </c>
      <c r="R129" s="122"/>
      <c r="S129" s="122"/>
      <c r="T129" s="122"/>
      <c r="U129" s="122"/>
      <c r="V129" s="134"/>
      <c r="W129" s="122"/>
      <c r="X129" s="122"/>
      <c r="Y129" s="136"/>
      <c r="Z129" s="85">
        <f>IF(D129="",0,('Príloha č. 1 k časti B.2 - Cena'!$BC$5)*D129)</f>
        <v>0</v>
      </c>
      <c r="AA129" s="85">
        <f>IF(E129="",0,('Príloha č. 1 k časti B.2 - Cena'!$BC$6)*E129)</f>
        <v>0</v>
      </c>
      <c r="AB129" s="85">
        <f>IF(F129="",0,('Príloha č. 1 k časti B.2 - Cena'!$BC$7)*F129)</f>
        <v>0</v>
      </c>
      <c r="AC129" s="85">
        <f>IF(G129="",0,('Príloha č. 1 k časti B.2 - Cena'!$BC$8)*G129)</f>
        <v>0</v>
      </c>
      <c r="AD129" s="85">
        <f>IF(H129="",0,('Príloha č. 1 k časti B.2 - Cena'!$BC$9)*H129)</f>
        <v>0</v>
      </c>
      <c r="AE129" s="85">
        <f>IF(I129="",0,('Príloha č. 1 k časti B.2 - Cena'!$BC$10)*I129)</f>
        <v>0</v>
      </c>
      <c r="AF129" s="85">
        <f>IF(J129="",0,('Príloha č. 1 k časti B.2 - Cena'!$BC$11)*J129)</f>
        <v>0</v>
      </c>
      <c r="AG129" s="85">
        <f>IF(K129="",0,('Príloha č. 1 k časti B.2 - Cena'!$BC$12)*K129)</f>
        <v>0</v>
      </c>
      <c r="AH129" s="85">
        <f>IF(L129="",0,('Príloha č. 1 k časti B.2 - Cena'!$BC$13)*L129)</f>
        <v>0</v>
      </c>
      <c r="AI129" s="85">
        <f>IF(M129="",0,('Príloha č. 1 k časti B.2 - Cena'!$BC$14)*M129)</f>
        <v>0</v>
      </c>
      <c r="AJ129" s="85">
        <f>IF(N129="",0,('Príloha č. 1 k časti B.2 - Cena'!$BC$15)*N129)</f>
        <v>0</v>
      </c>
      <c r="AK129" s="85">
        <f>IF(O129="",0,('Príloha č. 1 k časti B.2 - Cena'!$BC$16)*O129)</f>
        <v>0</v>
      </c>
      <c r="AL129" s="85">
        <f>IF(P129="",0,('Príloha č. 1 k časti B.2 - Cena'!$BC$17)*P129)</f>
        <v>0</v>
      </c>
      <c r="AM129" s="85">
        <f>IF(Q129="",0,('Príloha č. 1 k časti B.2 - Cena'!$BC$18)*Q129)</f>
        <v>0</v>
      </c>
      <c r="AN129" s="85">
        <f>IF(R129="",0,('Príloha č. 1 k časti B.2 - Cena'!$BC$19)*R129)</f>
        <v>0</v>
      </c>
      <c r="AO129" s="85">
        <f>IF(S129="",0,('Príloha č. 1 k časti B.2 - Cena'!$BC$20)*S129)</f>
        <v>0</v>
      </c>
      <c r="AP129" s="85">
        <f>IF(T129="",0,('Príloha č. 1 k časti B.2 - Cena'!$BC$21)*T129)</f>
        <v>0</v>
      </c>
      <c r="AQ129" s="85">
        <f>IF(U129="",0,('Príloha č. 1 k časti B.2 - Cena'!$BC$22)*U129)</f>
        <v>0</v>
      </c>
      <c r="AR129" s="85">
        <f>IF(V129="",0,('Príloha č. 1 k časti B.2 - Cena'!$BC$23)*V129)</f>
        <v>0</v>
      </c>
      <c r="AS129" s="85">
        <f>IF(W129="",0,('Príloha č. 1 k časti B.2 - Cena'!$BC$24)*W129)</f>
        <v>0</v>
      </c>
      <c r="AT129" s="85">
        <f>IF(X129="",0,('Príloha č. 1 k časti B.2 - Cena'!$BC$25)*X129)</f>
        <v>0</v>
      </c>
      <c r="AU129" s="85">
        <f>IF(Y129="",0,('Príloha č. 1 k časti B.2 - Cena'!$BC$26)*Y129)</f>
        <v>0</v>
      </c>
      <c r="AV129" s="121">
        <f t="shared" si="21"/>
        <v>0</v>
      </c>
      <c r="AW129" s="131">
        <v>1</v>
      </c>
      <c r="AX129" s="131">
        <v>1</v>
      </c>
      <c r="AY129" s="131">
        <v>1</v>
      </c>
      <c r="AZ129" s="131">
        <v>1</v>
      </c>
      <c r="BA129" s="87" t="s">
        <v>46</v>
      </c>
      <c r="BB129" s="88">
        <f t="shared" si="22"/>
        <v>4</v>
      </c>
      <c r="BC129" s="89">
        <f t="shared" si="23"/>
        <v>0</v>
      </c>
    </row>
    <row r="130" spans="1:55" ht="12.95" customHeight="1" thickBot="1" x14ac:dyDescent="0.3">
      <c r="A130" s="300"/>
      <c r="B130" s="95" t="s">
        <v>171</v>
      </c>
      <c r="C130" s="95" t="s">
        <v>172</v>
      </c>
      <c r="D130" s="129">
        <v>1</v>
      </c>
      <c r="E130" s="54"/>
      <c r="F130" s="56"/>
      <c r="G130" s="122"/>
      <c r="H130" s="122">
        <v>1</v>
      </c>
      <c r="I130" s="122"/>
      <c r="J130" s="122"/>
      <c r="K130" s="122"/>
      <c r="L130" s="122">
        <v>1</v>
      </c>
      <c r="M130" s="122"/>
      <c r="N130" s="122"/>
      <c r="O130" s="122"/>
      <c r="P130" s="122"/>
      <c r="Q130" s="122"/>
      <c r="R130" s="122"/>
      <c r="S130" s="122"/>
      <c r="T130" s="122"/>
      <c r="U130" s="122"/>
      <c r="V130" s="134"/>
      <c r="W130" s="122"/>
      <c r="X130" s="122"/>
      <c r="Y130" s="136"/>
      <c r="Z130" s="85">
        <f>IF(D130="",0,('Príloha č. 1 k časti B.2 - Cena'!$BC$5)*D130)</f>
        <v>0</v>
      </c>
      <c r="AA130" s="85">
        <f>IF(E130="",0,('Príloha č. 1 k časti B.2 - Cena'!$BC$6)*E130)</f>
        <v>0</v>
      </c>
      <c r="AB130" s="85">
        <f>IF(F130="",0,('Príloha č. 1 k časti B.2 - Cena'!$BC$7)*F130)</f>
        <v>0</v>
      </c>
      <c r="AC130" s="85">
        <f>IF(G130="",0,('Príloha č. 1 k časti B.2 - Cena'!$BC$8)*G130)</f>
        <v>0</v>
      </c>
      <c r="AD130" s="85">
        <f>IF(H130="",0,('Príloha č. 1 k časti B.2 - Cena'!$BC$9)*H130)</f>
        <v>0</v>
      </c>
      <c r="AE130" s="85">
        <f>IF(I130="",0,('Príloha č. 1 k časti B.2 - Cena'!$BC$10)*I130)</f>
        <v>0</v>
      </c>
      <c r="AF130" s="85">
        <f>IF(J130="",0,('Príloha č. 1 k časti B.2 - Cena'!$BC$11)*J130)</f>
        <v>0</v>
      </c>
      <c r="AG130" s="85">
        <f>IF(K130="",0,('Príloha č. 1 k časti B.2 - Cena'!$BC$12)*K130)</f>
        <v>0</v>
      </c>
      <c r="AH130" s="85">
        <f>IF(L130="",0,('Príloha č. 1 k časti B.2 - Cena'!$BC$13)*L130)</f>
        <v>0</v>
      </c>
      <c r="AI130" s="85">
        <f>IF(M130="",0,('Príloha č. 1 k časti B.2 - Cena'!$BC$14)*M130)</f>
        <v>0</v>
      </c>
      <c r="AJ130" s="85">
        <f>IF(N130="",0,('Príloha č. 1 k časti B.2 - Cena'!$BC$15)*N130)</f>
        <v>0</v>
      </c>
      <c r="AK130" s="85">
        <f>IF(O130="",0,('Príloha č. 1 k časti B.2 - Cena'!$BC$16)*O130)</f>
        <v>0</v>
      </c>
      <c r="AL130" s="85">
        <f>IF(P130="",0,('Príloha č. 1 k časti B.2 - Cena'!$BC$17)*P130)</f>
        <v>0</v>
      </c>
      <c r="AM130" s="85">
        <f>IF(Q130="",0,('Príloha č. 1 k časti B.2 - Cena'!$BC$18)*Q130)</f>
        <v>0</v>
      </c>
      <c r="AN130" s="85">
        <f>IF(R130="",0,('Príloha č. 1 k časti B.2 - Cena'!$BC$19)*R130)</f>
        <v>0</v>
      </c>
      <c r="AO130" s="85">
        <f>IF(S130="",0,('Príloha č. 1 k časti B.2 - Cena'!$BC$20)*S130)</f>
        <v>0</v>
      </c>
      <c r="AP130" s="85">
        <f>IF(T130="",0,('Príloha č. 1 k časti B.2 - Cena'!$BC$21)*T130)</f>
        <v>0</v>
      </c>
      <c r="AQ130" s="85">
        <f>IF(U130="",0,('Príloha č. 1 k časti B.2 - Cena'!$BC$22)*U130)</f>
        <v>0</v>
      </c>
      <c r="AR130" s="85">
        <f>IF(V130="",0,('Príloha č. 1 k časti B.2 - Cena'!$BC$23)*V130)</f>
        <v>0</v>
      </c>
      <c r="AS130" s="85">
        <f>IF(W130="",0,('Príloha č. 1 k časti B.2 - Cena'!$BC$24)*W130)</f>
        <v>0</v>
      </c>
      <c r="AT130" s="85">
        <f>IF(X130="",0,('Príloha č. 1 k časti B.2 - Cena'!$BC$25)*X130)</f>
        <v>0</v>
      </c>
      <c r="AU130" s="85">
        <f>IF(Y130="",0,('Príloha č. 1 k časti B.2 - Cena'!$BC$26)*Y130)</f>
        <v>0</v>
      </c>
      <c r="AV130" s="121">
        <f t="shared" si="21"/>
        <v>0</v>
      </c>
      <c r="AW130" s="131">
        <v>1</v>
      </c>
      <c r="AX130" s="131">
        <v>1</v>
      </c>
      <c r="AY130" s="131">
        <v>1</v>
      </c>
      <c r="AZ130" s="131">
        <v>1</v>
      </c>
      <c r="BA130" s="87" t="s">
        <v>46</v>
      </c>
      <c r="BB130" s="88">
        <f t="shared" si="22"/>
        <v>4</v>
      </c>
      <c r="BC130" s="89">
        <f t="shared" si="23"/>
        <v>0</v>
      </c>
    </row>
    <row r="131" spans="1:55" ht="12.95" customHeight="1" thickBot="1" x14ac:dyDescent="0.3">
      <c r="A131" s="300"/>
      <c r="B131" s="102" t="s">
        <v>319</v>
      </c>
      <c r="C131" s="97"/>
      <c r="D131" s="137"/>
      <c r="E131" s="138"/>
      <c r="F131" s="58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22"/>
      <c r="V131" s="122">
        <v>1</v>
      </c>
      <c r="W131" s="122">
        <v>1</v>
      </c>
      <c r="X131" s="122">
        <v>1</v>
      </c>
      <c r="Y131" s="139"/>
      <c r="Z131" s="85">
        <f>IF(D131="",0,('Príloha č. 1 k časti B.2 - Cena'!$BC$5)*D131)</f>
        <v>0</v>
      </c>
      <c r="AA131" s="85">
        <f>IF(E131="",0,('Príloha č. 1 k časti B.2 - Cena'!$BC$6)*E131)</f>
        <v>0</v>
      </c>
      <c r="AB131" s="85">
        <f>IF(F131="",0,('Príloha č. 1 k časti B.2 - Cena'!$BC$7)*F131)</f>
        <v>0</v>
      </c>
      <c r="AC131" s="85">
        <f>IF(G131="",0,('Príloha č. 1 k časti B.2 - Cena'!$BC$8)*G131)</f>
        <v>0</v>
      </c>
      <c r="AD131" s="85">
        <f>IF(H131="",0,('Príloha č. 1 k časti B.2 - Cena'!$BC$9)*H131)</f>
        <v>0</v>
      </c>
      <c r="AE131" s="85">
        <f>IF(I131="",0,('Príloha č. 1 k časti B.2 - Cena'!$BC$10)*I131)</f>
        <v>0</v>
      </c>
      <c r="AF131" s="85">
        <f>IF(J131="",0,('Príloha č. 1 k časti B.2 - Cena'!$BC$11)*J131)</f>
        <v>0</v>
      </c>
      <c r="AG131" s="85">
        <f>IF(K131="",0,('Príloha č. 1 k časti B.2 - Cena'!$BC$12)*K131)</f>
        <v>0</v>
      </c>
      <c r="AH131" s="85">
        <f>IF(L131="",0,('Príloha č. 1 k časti B.2 - Cena'!$BC$13)*L131)</f>
        <v>0</v>
      </c>
      <c r="AI131" s="85">
        <f>IF(M131="",0,('Príloha č. 1 k časti B.2 - Cena'!$BC$14)*M131)</f>
        <v>0</v>
      </c>
      <c r="AJ131" s="85">
        <f>IF(N131="",0,('Príloha č. 1 k časti B.2 - Cena'!$BC$15)*N131)</f>
        <v>0</v>
      </c>
      <c r="AK131" s="85">
        <f>IF(O131="",0,('Príloha č. 1 k časti B.2 - Cena'!$BC$16)*O131)</f>
        <v>0</v>
      </c>
      <c r="AL131" s="85">
        <f>IF(P131="",0,('Príloha č. 1 k časti B.2 - Cena'!$BC$17)*P131)</f>
        <v>0</v>
      </c>
      <c r="AM131" s="85">
        <f>IF(Q131="",0,('Príloha č. 1 k časti B.2 - Cena'!$BC$18)*Q131)</f>
        <v>0</v>
      </c>
      <c r="AN131" s="85">
        <f>IF(R131="",0,('Príloha č. 1 k časti B.2 - Cena'!$BC$19)*R131)</f>
        <v>0</v>
      </c>
      <c r="AO131" s="85">
        <f>IF(S131="",0,('Príloha č. 1 k časti B.2 - Cena'!$BC$20)*S131)</f>
        <v>0</v>
      </c>
      <c r="AP131" s="85">
        <f>IF(T131="",0,('Príloha č. 1 k časti B.2 - Cena'!$BC$21)*T131)</f>
        <v>0</v>
      </c>
      <c r="AQ131" s="85">
        <f>IF(U131="",0,('Príloha č. 1 k časti B.2 - Cena'!$BC$22)*U131)</f>
        <v>0</v>
      </c>
      <c r="AR131" s="85">
        <f>IF(V131="",0,('Príloha č. 1 k časti B.2 - Cena'!$BC$23)*V131)</f>
        <v>0</v>
      </c>
      <c r="AS131" s="85">
        <f>IF(W131="",0,('Príloha č. 1 k časti B.2 - Cena'!$BC$24)*W131)</f>
        <v>0</v>
      </c>
      <c r="AT131" s="85">
        <f>IF(X131="",0,('Príloha č. 1 k časti B.2 - Cena'!$BC$25)*X131)</f>
        <v>0</v>
      </c>
      <c r="AU131" s="85">
        <f>IF(Y131="",0,('Príloha č. 1 k časti B.2 - Cena'!$BC$26)*Y131)</f>
        <v>0</v>
      </c>
      <c r="AV131" s="121">
        <f t="shared" ref="AV131" si="24">SUM(Z131:AU131)</f>
        <v>0</v>
      </c>
      <c r="AW131" s="131">
        <v>1</v>
      </c>
      <c r="AX131" s="131">
        <v>1</v>
      </c>
      <c r="AY131" s="131">
        <v>1</v>
      </c>
      <c r="AZ131" s="131">
        <v>1</v>
      </c>
      <c r="BA131" s="87" t="s">
        <v>46</v>
      </c>
      <c r="BB131" s="88">
        <f t="shared" si="22"/>
        <v>4</v>
      </c>
      <c r="BC131" s="89">
        <f t="shared" si="23"/>
        <v>0</v>
      </c>
    </row>
    <row r="132" spans="1:55" ht="12.95" customHeight="1" thickBot="1" x14ac:dyDescent="0.3">
      <c r="A132" s="300"/>
      <c r="B132" s="102" t="s">
        <v>320</v>
      </c>
      <c r="C132" s="102"/>
      <c r="D132" s="250"/>
      <c r="E132" s="60"/>
      <c r="F132" s="6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120"/>
      <c r="S132" s="120"/>
      <c r="T132" s="120"/>
      <c r="U132" s="120"/>
      <c r="V132" s="120"/>
      <c r="W132" s="120"/>
      <c r="X132" s="120"/>
      <c r="Y132" s="140">
        <v>1</v>
      </c>
      <c r="Z132" s="174">
        <f>IF(D132="",0,('Príloha č. 1 k časti B.2 - Cena'!$BC$5)*D132)</f>
        <v>0</v>
      </c>
      <c r="AA132" s="174">
        <f>IF(E132="",0,('Príloha č. 1 k časti B.2 - Cena'!$BC$6)*E132)</f>
        <v>0</v>
      </c>
      <c r="AB132" s="174">
        <f>IF(F132="",0,('Príloha č. 1 k časti B.2 - Cena'!$BC$7)*F132)</f>
        <v>0</v>
      </c>
      <c r="AC132" s="174">
        <f>IF(G132="",0,('Príloha č. 1 k časti B.2 - Cena'!$BC$8)*G132)</f>
        <v>0</v>
      </c>
      <c r="AD132" s="174">
        <f>IF(H132="",0,('Príloha č. 1 k časti B.2 - Cena'!$BC$9)*H132)</f>
        <v>0</v>
      </c>
      <c r="AE132" s="174">
        <f>IF(I132="",0,('Príloha č. 1 k časti B.2 - Cena'!$BC$10)*I132)</f>
        <v>0</v>
      </c>
      <c r="AF132" s="174">
        <f>IF(J132="",0,('Príloha č. 1 k časti B.2 - Cena'!$BC$11)*J132)</f>
        <v>0</v>
      </c>
      <c r="AG132" s="174">
        <f>IF(K132="",0,('Príloha č. 1 k časti B.2 - Cena'!$BC$12)*K132)</f>
        <v>0</v>
      </c>
      <c r="AH132" s="174">
        <f>IF(L132="",0,('Príloha č. 1 k časti B.2 - Cena'!$BC$13)*L132)</f>
        <v>0</v>
      </c>
      <c r="AI132" s="174">
        <f>IF(M132="",0,('Príloha č. 1 k časti B.2 - Cena'!$BC$14)*M132)</f>
        <v>0</v>
      </c>
      <c r="AJ132" s="174">
        <f>IF(N132="",0,('Príloha č. 1 k časti B.2 - Cena'!$BC$15)*N132)</f>
        <v>0</v>
      </c>
      <c r="AK132" s="174">
        <f>IF(O132="",0,('Príloha č. 1 k časti B.2 - Cena'!$BC$16)*O132)</f>
        <v>0</v>
      </c>
      <c r="AL132" s="174">
        <f>IF(P132="",0,('Príloha č. 1 k časti B.2 - Cena'!$BC$17)*P132)</f>
        <v>0</v>
      </c>
      <c r="AM132" s="174">
        <f>IF(Q132="",0,('Príloha č. 1 k časti B.2 - Cena'!$BC$18)*Q132)</f>
        <v>0</v>
      </c>
      <c r="AN132" s="174">
        <f>IF(R132="",0,('Príloha č. 1 k časti B.2 - Cena'!$BC$19)*R132)</f>
        <v>0</v>
      </c>
      <c r="AO132" s="174">
        <f>IF(S132="",0,('Príloha č. 1 k časti B.2 - Cena'!$BC$20)*S132)</f>
        <v>0</v>
      </c>
      <c r="AP132" s="174">
        <f>IF(T132="",0,('Príloha č. 1 k časti B.2 - Cena'!$BC$21)*T132)</f>
        <v>0</v>
      </c>
      <c r="AQ132" s="174">
        <f>IF(U132="",0,('Príloha č. 1 k časti B.2 - Cena'!$BC$22)*U132)</f>
        <v>0</v>
      </c>
      <c r="AR132" s="174">
        <f>IF(V132="",0,('Príloha č. 1 k časti B.2 - Cena'!$BC$23)*V132)</f>
        <v>0</v>
      </c>
      <c r="AS132" s="174">
        <f>IF(W132="",0,('Príloha č. 1 k časti B.2 - Cena'!$BC$24)*W132)</f>
        <v>0</v>
      </c>
      <c r="AT132" s="174">
        <f>IF(X132="",0,('Príloha č. 1 k časti B.2 - Cena'!$BC$25)*X132)</f>
        <v>0</v>
      </c>
      <c r="AU132" s="174">
        <f>IF(Y132="",0,('Príloha č. 1 k časti B.2 - Cena'!$BC$26)*Y132)</f>
        <v>0</v>
      </c>
      <c r="AV132" s="175">
        <f t="shared" si="21"/>
        <v>0</v>
      </c>
      <c r="AW132" s="106">
        <v>2</v>
      </c>
      <c r="AX132" s="106">
        <v>2</v>
      </c>
      <c r="AY132" s="106">
        <v>2</v>
      </c>
      <c r="AZ132" s="106">
        <v>2</v>
      </c>
      <c r="BA132" s="107" t="s">
        <v>298</v>
      </c>
      <c r="BB132" s="88">
        <f t="shared" si="22"/>
        <v>8</v>
      </c>
      <c r="BC132" s="89">
        <f t="shared" si="23"/>
        <v>0</v>
      </c>
    </row>
    <row r="133" spans="1:55" ht="15.75" thickBot="1" x14ac:dyDescent="0.3">
      <c r="A133" s="300"/>
      <c r="B133" s="365" t="s">
        <v>22</v>
      </c>
      <c r="C133" s="361"/>
      <c r="D133" s="362"/>
      <c r="E133" s="362"/>
      <c r="F133" s="362"/>
      <c r="G133" s="362"/>
      <c r="H133" s="362"/>
      <c r="I133" s="362"/>
      <c r="J133" s="362"/>
      <c r="K133" s="362"/>
      <c r="L133" s="362"/>
      <c r="M133" s="362"/>
      <c r="N133" s="362"/>
      <c r="O133" s="362"/>
      <c r="P133" s="362"/>
      <c r="Q133" s="362"/>
      <c r="R133" s="362"/>
      <c r="S133" s="362"/>
      <c r="T133" s="362"/>
      <c r="U133" s="362"/>
      <c r="V133" s="362"/>
      <c r="W133" s="362"/>
      <c r="X133" s="363"/>
      <c r="Y133" s="363"/>
      <c r="Z133" s="179"/>
      <c r="AA133" s="191"/>
      <c r="AB133" s="191"/>
      <c r="AC133" s="191"/>
      <c r="AD133" s="191"/>
      <c r="AE133" s="191"/>
      <c r="AF133" s="191"/>
      <c r="AG133" s="191"/>
      <c r="AH133" s="191"/>
      <c r="AI133" s="191"/>
      <c r="AJ133" s="191"/>
      <c r="AK133" s="191"/>
      <c r="AL133" s="191"/>
      <c r="AM133" s="191"/>
      <c r="AN133" s="191"/>
      <c r="AO133" s="191"/>
      <c r="AP133" s="191"/>
      <c r="AQ133" s="191"/>
      <c r="AR133" s="191"/>
      <c r="AS133" s="192"/>
      <c r="AT133" s="190"/>
      <c r="AU133" s="190"/>
      <c r="AV133" s="176">
        <f>'Príloha č. 1 k časti B.2 - Cena'!AV32</f>
        <v>0</v>
      </c>
      <c r="AW133" s="173">
        <v>2</v>
      </c>
      <c r="AX133" s="106">
        <v>2</v>
      </c>
      <c r="AY133" s="106">
        <v>2</v>
      </c>
      <c r="AZ133" s="106">
        <v>2</v>
      </c>
      <c r="BA133" s="109"/>
      <c r="BB133" s="88">
        <f t="shared" si="22"/>
        <v>8</v>
      </c>
      <c r="BC133" s="89">
        <f t="shared" si="23"/>
        <v>0</v>
      </c>
    </row>
    <row r="134" spans="1:55" ht="15.75" thickBot="1" x14ac:dyDescent="0.3">
      <c r="A134" s="301"/>
      <c r="B134" s="377" t="s">
        <v>25</v>
      </c>
      <c r="C134" s="377"/>
      <c r="D134" s="378"/>
      <c r="E134" s="378"/>
      <c r="F134" s="378"/>
      <c r="G134" s="378"/>
      <c r="H134" s="378"/>
      <c r="I134" s="378"/>
      <c r="J134" s="378"/>
      <c r="K134" s="378"/>
      <c r="L134" s="378"/>
      <c r="M134" s="378"/>
      <c r="N134" s="378"/>
      <c r="O134" s="378"/>
      <c r="P134" s="378"/>
      <c r="Q134" s="378"/>
      <c r="R134" s="378"/>
      <c r="S134" s="378"/>
      <c r="T134" s="378"/>
      <c r="U134" s="378"/>
      <c r="V134" s="378"/>
      <c r="W134" s="378"/>
      <c r="X134" s="378"/>
      <c r="Y134" s="379"/>
      <c r="Z134" s="183"/>
      <c r="AA134" s="184"/>
      <c r="AB134" s="184"/>
      <c r="AC134" s="184"/>
      <c r="AD134" s="184"/>
      <c r="AE134" s="184"/>
      <c r="AF134" s="184"/>
      <c r="AG134" s="184"/>
      <c r="AH134" s="184"/>
      <c r="AI134" s="184"/>
      <c r="AJ134" s="184"/>
      <c r="AK134" s="184"/>
      <c r="AL134" s="184"/>
      <c r="AM134" s="184"/>
      <c r="AN134" s="184"/>
      <c r="AO134" s="184"/>
      <c r="AP134" s="184"/>
      <c r="AQ134" s="184"/>
      <c r="AR134" s="184"/>
      <c r="AS134" s="252"/>
      <c r="AT134" s="251"/>
      <c r="AU134" s="251"/>
      <c r="AV134" s="193">
        <f>SUM(AV103:AV133)</f>
        <v>0</v>
      </c>
      <c r="AW134" s="324" t="s">
        <v>342</v>
      </c>
      <c r="AX134" s="325"/>
      <c r="AY134" s="325"/>
      <c r="AZ134" s="325"/>
      <c r="BA134" s="325"/>
      <c r="BB134" s="325"/>
      <c r="BC134" s="110">
        <f>SUM(BC103:BC133)</f>
        <v>0</v>
      </c>
    </row>
    <row r="135" spans="1:55" s="141" customFormat="1" x14ac:dyDescent="0.25">
      <c r="A135" s="46"/>
      <c r="B135" s="47"/>
      <c r="C135" s="47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</row>
    <row r="136" spans="1:55" s="141" customFormat="1" x14ac:dyDescent="0.25">
      <c r="A136" s="46"/>
      <c r="B136" s="47"/>
      <c r="C136" s="47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</row>
    <row r="137" spans="1:55" s="141" customFormat="1" x14ac:dyDescent="0.25">
      <c r="A137" s="46"/>
      <c r="B137" s="47"/>
      <c r="C137" s="47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117"/>
      <c r="AW137" s="46"/>
      <c r="AX137" s="46"/>
      <c r="AY137" s="46"/>
      <c r="AZ137" s="46"/>
      <c r="BA137" s="46"/>
      <c r="BB137" s="46"/>
      <c r="BC137" s="46"/>
    </row>
    <row r="138" spans="1:55" s="141" customFormat="1" ht="16.5" thickBot="1" x14ac:dyDescent="0.3">
      <c r="A138" s="69" t="s">
        <v>186</v>
      </c>
      <c r="B138" s="47"/>
      <c r="C138" s="47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</row>
    <row r="139" spans="1:55" ht="14.45" customHeight="1" x14ac:dyDescent="0.25">
      <c r="A139" s="299" t="s">
        <v>0</v>
      </c>
      <c r="B139" s="302" t="s">
        <v>21</v>
      </c>
      <c r="C139" s="242"/>
      <c r="D139" s="311" t="s">
        <v>27</v>
      </c>
      <c r="E139" s="312"/>
      <c r="F139" s="312"/>
      <c r="G139" s="312"/>
      <c r="H139" s="312"/>
      <c r="I139" s="312"/>
      <c r="J139" s="312"/>
      <c r="K139" s="312"/>
      <c r="L139" s="312"/>
      <c r="M139" s="312"/>
      <c r="N139" s="312"/>
      <c r="O139" s="312"/>
      <c r="P139" s="312"/>
      <c r="Q139" s="312"/>
      <c r="R139" s="312"/>
      <c r="S139" s="312"/>
      <c r="T139" s="312"/>
      <c r="U139" s="312"/>
      <c r="V139" s="312"/>
      <c r="W139" s="312"/>
      <c r="X139" s="326"/>
      <c r="Y139" s="313"/>
      <c r="Z139" s="311" t="s">
        <v>26</v>
      </c>
      <c r="AA139" s="312"/>
      <c r="AB139" s="312"/>
      <c r="AC139" s="312"/>
      <c r="AD139" s="312"/>
      <c r="AE139" s="312"/>
      <c r="AF139" s="312"/>
      <c r="AG139" s="312"/>
      <c r="AH139" s="312"/>
      <c r="AI139" s="312"/>
      <c r="AJ139" s="312"/>
      <c r="AK139" s="312"/>
      <c r="AL139" s="312"/>
      <c r="AM139" s="312"/>
      <c r="AN139" s="312"/>
      <c r="AO139" s="312"/>
      <c r="AP139" s="312"/>
      <c r="AQ139" s="312"/>
      <c r="AR139" s="312"/>
      <c r="AS139" s="313"/>
      <c r="AT139" s="245"/>
      <c r="AU139" s="245"/>
      <c r="AV139" s="338" t="s">
        <v>332</v>
      </c>
      <c r="AW139" s="321" t="s">
        <v>210</v>
      </c>
      <c r="AX139" s="322"/>
      <c r="AY139" s="322"/>
      <c r="AZ139" s="323"/>
      <c r="BA139" s="374" t="s">
        <v>45</v>
      </c>
      <c r="BB139" s="344" t="s">
        <v>341</v>
      </c>
      <c r="BC139" s="338" t="s">
        <v>335</v>
      </c>
    </row>
    <row r="140" spans="1:55" ht="32.25" x14ac:dyDescent="0.25">
      <c r="A140" s="300"/>
      <c r="B140" s="303"/>
      <c r="C140" s="243"/>
      <c r="D140" s="72" t="s">
        <v>98</v>
      </c>
      <c r="E140" s="72" t="s">
        <v>99</v>
      </c>
      <c r="F140" s="72" t="s">
        <v>100</v>
      </c>
      <c r="G140" s="72" t="s">
        <v>49</v>
      </c>
      <c r="H140" s="72" t="s">
        <v>50</v>
      </c>
      <c r="I140" s="72" t="s">
        <v>51</v>
      </c>
      <c r="J140" s="72" t="s">
        <v>52</v>
      </c>
      <c r="K140" s="72" t="s">
        <v>53</v>
      </c>
      <c r="L140" s="72" t="s">
        <v>54</v>
      </c>
      <c r="M140" s="72" t="s">
        <v>55</v>
      </c>
      <c r="N140" s="72" t="s">
        <v>56</v>
      </c>
      <c r="O140" s="72" t="s">
        <v>57</v>
      </c>
      <c r="P140" s="72" t="s">
        <v>58</v>
      </c>
      <c r="Q140" s="72" t="s">
        <v>59</v>
      </c>
      <c r="R140" s="72" t="s">
        <v>60</v>
      </c>
      <c r="S140" s="72" t="s">
        <v>61</v>
      </c>
      <c r="T140" s="72" t="s">
        <v>62</v>
      </c>
      <c r="U140" s="72" t="s">
        <v>63</v>
      </c>
      <c r="V140" s="72" t="s">
        <v>64</v>
      </c>
      <c r="W140" s="72" t="s">
        <v>65</v>
      </c>
      <c r="X140" s="72" t="s">
        <v>66</v>
      </c>
      <c r="Y140" s="72" t="s">
        <v>128</v>
      </c>
      <c r="Z140" s="118" t="s">
        <v>1</v>
      </c>
      <c r="AA140" s="74" t="s">
        <v>2</v>
      </c>
      <c r="AB140" s="74" t="s">
        <v>3</v>
      </c>
      <c r="AC140" s="74" t="s">
        <v>4</v>
      </c>
      <c r="AD140" s="74" t="s">
        <v>5</v>
      </c>
      <c r="AE140" s="74" t="s">
        <v>6</v>
      </c>
      <c r="AF140" s="74" t="s">
        <v>7</v>
      </c>
      <c r="AG140" s="74" t="s">
        <v>8</v>
      </c>
      <c r="AH140" s="74" t="s">
        <v>9</v>
      </c>
      <c r="AI140" s="74" t="s">
        <v>10</v>
      </c>
      <c r="AJ140" s="74" t="s">
        <v>11</v>
      </c>
      <c r="AK140" s="74" t="s">
        <v>12</v>
      </c>
      <c r="AL140" s="74" t="s">
        <v>13</v>
      </c>
      <c r="AM140" s="74" t="s">
        <v>14</v>
      </c>
      <c r="AN140" s="74" t="s">
        <v>15</v>
      </c>
      <c r="AO140" s="74" t="s">
        <v>16</v>
      </c>
      <c r="AP140" s="74" t="s">
        <v>17</v>
      </c>
      <c r="AQ140" s="74" t="s">
        <v>18</v>
      </c>
      <c r="AR140" s="74" t="s">
        <v>19</v>
      </c>
      <c r="AS140" s="119" t="s">
        <v>20</v>
      </c>
      <c r="AT140" s="119" t="s">
        <v>47</v>
      </c>
      <c r="AU140" s="119" t="s">
        <v>48</v>
      </c>
      <c r="AV140" s="339"/>
      <c r="AW140" s="347">
        <v>2025</v>
      </c>
      <c r="AX140" s="333">
        <v>2026</v>
      </c>
      <c r="AY140" s="333">
        <v>2027</v>
      </c>
      <c r="AZ140" s="333">
        <v>2028</v>
      </c>
      <c r="BA140" s="375"/>
      <c r="BB140" s="345"/>
      <c r="BC140" s="339"/>
    </row>
    <row r="141" spans="1:55" ht="30" customHeight="1" thickBot="1" x14ac:dyDescent="0.3">
      <c r="A141" s="301"/>
      <c r="B141" s="76">
        <f>COUNTA(B142:B151)</f>
        <v>10</v>
      </c>
      <c r="C141" s="76"/>
      <c r="D141" s="77">
        <f>SUM(D142:D153)</f>
        <v>10</v>
      </c>
      <c r="E141" s="77">
        <f t="shared" ref="E141:Y141" si="25">SUM(E142:E153)</f>
        <v>10</v>
      </c>
      <c r="F141" s="77">
        <f t="shared" si="25"/>
        <v>0</v>
      </c>
      <c r="G141" s="77">
        <f t="shared" si="25"/>
        <v>18</v>
      </c>
      <c r="H141" s="77">
        <f t="shared" si="25"/>
        <v>7</v>
      </c>
      <c r="I141" s="77">
        <f t="shared" si="25"/>
        <v>2</v>
      </c>
      <c r="J141" s="77">
        <f t="shared" si="25"/>
        <v>1</v>
      </c>
      <c r="K141" s="77">
        <f t="shared" si="25"/>
        <v>6</v>
      </c>
      <c r="L141" s="77">
        <f t="shared" si="25"/>
        <v>0</v>
      </c>
      <c r="M141" s="77">
        <f t="shared" si="25"/>
        <v>0</v>
      </c>
      <c r="N141" s="77">
        <f t="shared" si="25"/>
        <v>5</v>
      </c>
      <c r="O141" s="77">
        <f t="shared" si="25"/>
        <v>1</v>
      </c>
      <c r="P141" s="77">
        <f t="shared" si="25"/>
        <v>3</v>
      </c>
      <c r="Q141" s="77">
        <f t="shared" si="25"/>
        <v>10</v>
      </c>
      <c r="R141" s="77">
        <f t="shared" si="25"/>
        <v>2</v>
      </c>
      <c r="S141" s="77">
        <f t="shared" si="25"/>
        <v>3</v>
      </c>
      <c r="T141" s="77">
        <f t="shared" si="25"/>
        <v>10</v>
      </c>
      <c r="U141" s="77">
        <f t="shared" si="25"/>
        <v>20</v>
      </c>
      <c r="V141" s="77">
        <f t="shared" si="25"/>
        <v>10</v>
      </c>
      <c r="W141" s="77">
        <f t="shared" si="25"/>
        <v>1</v>
      </c>
      <c r="X141" s="77">
        <f t="shared" si="25"/>
        <v>1</v>
      </c>
      <c r="Y141" s="77">
        <f t="shared" si="25"/>
        <v>1</v>
      </c>
      <c r="Z141" s="335"/>
      <c r="AA141" s="336"/>
      <c r="AB141" s="336"/>
      <c r="AC141" s="336"/>
      <c r="AD141" s="336"/>
      <c r="AE141" s="336"/>
      <c r="AF141" s="336"/>
      <c r="AG141" s="336"/>
      <c r="AH141" s="336"/>
      <c r="AI141" s="336"/>
      <c r="AJ141" s="336"/>
      <c r="AK141" s="336"/>
      <c r="AL141" s="336"/>
      <c r="AM141" s="336"/>
      <c r="AN141" s="336"/>
      <c r="AO141" s="336"/>
      <c r="AP141" s="336"/>
      <c r="AQ141" s="336"/>
      <c r="AR141" s="336"/>
      <c r="AS141" s="337"/>
      <c r="AT141" s="249"/>
      <c r="AU141" s="249"/>
      <c r="AV141" s="340"/>
      <c r="AW141" s="348"/>
      <c r="AX141" s="334"/>
      <c r="AY141" s="334"/>
      <c r="AZ141" s="334"/>
      <c r="BA141" s="376"/>
      <c r="BB141" s="346"/>
      <c r="BC141" s="340"/>
    </row>
    <row r="142" spans="1:55" ht="12.95" customHeight="1" thickBot="1" x14ac:dyDescent="0.3">
      <c r="A142" s="330" t="s">
        <v>187</v>
      </c>
      <c r="B142" s="80" t="s">
        <v>173</v>
      </c>
      <c r="C142" s="80" t="s">
        <v>67</v>
      </c>
      <c r="D142" s="142">
        <v>1</v>
      </c>
      <c r="E142" s="132">
        <v>1</v>
      </c>
      <c r="F142" s="132"/>
      <c r="G142" s="120">
        <v>2</v>
      </c>
      <c r="H142" s="120">
        <v>1</v>
      </c>
      <c r="I142" s="120"/>
      <c r="J142" s="120">
        <v>1</v>
      </c>
      <c r="K142" s="120">
        <v>1</v>
      </c>
      <c r="L142" s="120"/>
      <c r="M142" s="120"/>
      <c r="N142" s="120">
        <v>1</v>
      </c>
      <c r="O142" s="120"/>
      <c r="P142" s="120"/>
      <c r="Q142" s="120">
        <v>1</v>
      </c>
      <c r="R142" s="120"/>
      <c r="S142" s="120"/>
      <c r="T142" s="120">
        <v>1</v>
      </c>
      <c r="U142" s="120">
        <v>4</v>
      </c>
      <c r="V142" s="120">
        <v>1</v>
      </c>
      <c r="W142" s="120"/>
      <c r="X142" s="120"/>
      <c r="Y142" s="133"/>
      <c r="Z142" s="85">
        <f>IF(D142="",0,('Príloha č. 1 k časti B.2 - Cena'!$BC$5)*D142)</f>
        <v>0</v>
      </c>
      <c r="AA142" s="85">
        <f>IF(E142="",0,('Príloha č. 1 k časti B.2 - Cena'!$BC$6)*E142)</f>
        <v>0</v>
      </c>
      <c r="AB142" s="85">
        <f>IF(F142="",0,('Príloha č. 1 k časti B.2 - Cena'!$BC$7)*F142)</f>
        <v>0</v>
      </c>
      <c r="AC142" s="85">
        <f>IF(G142="",0,('Príloha č. 1 k časti B.2 - Cena'!$BC$8)*G142)</f>
        <v>0</v>
      </c>
      <c r="AD142" s="85">
        <f>IF(H142="",0,('Príloha č. 1 k časti B.2 - Cena'!$BC$9)*H142)</f>
        <v>0</v>
      </c>
      <c r="AE142" s="85">
        <f>IF(I142="",0,('Príloha č. 1 k časti B.2 - Cena'!$BC$10)*I142)</f>
        <v>0</v>
      </c>
      <c r="AF142" s="85">
        <f>IF(J142="",0,('Príloha č. 1 k časti B.2 - Cena'!$BC$11)*J142)</f>
        <v>0</v>
      </c>
      <c r="AG142" s="85">
        <f>IF(K142="",0,('Príloha č. 1 k časti B.2 - Cena'!$BC$12)*K142)</f>
        <v>0</v>
      </c>
      <c r="AH142" s="85">
        <f>IF(L142="",0,('Príloha č. 1 k časti B.2 - Cena'!$BC$13)*L142)</f>
        <v>0</v>
      </c>
      <c r="AI142" s="85">
        <f>IF(M142="",0,('Príloha č. 1 k časti B.2 - Cena'!$BC$14)*M142)</f>
        <v>0</v>
      </c>
      <c r="AJ142" s="85">
        <f>IF(N142="",0,('Príloha č. 1 k časti B.2 - Cena'!$BC$15)*N142)</f>
        <v>0</v>
      </c>
      <c r="AK142" s="85">
        <f>IF(O142="",0,('Príloha č. 1 k časti B.2 - Cena'!$BC$16)*O142)</f>
        <v>0</v>
      </c>
      <c r="AL142" s="85">
        <f>IF(P142="",0,('Príloha č. 1 k časti B.2 - Cena'!$BC$17)*P142)</f>
        <v>0</v>
      </c>
      <c r="AM142" s="85">
        <f>IF(Q142="",0,('Príloha č. 1 k časti B.2 - Cena'!$BC$18)*Q142)</f>
        <v>0</v>
      </c>
      <c r="AN142" s="85">
        <f>IF(R142="",0,('Príloha č. 1 k časti B.2 - Cena'!$BC$19)*R142)</f>
        <v>0</v>
      </c>
      <c r="AO142" s="85">
        <f>IF(S142="",0,('Príloha č. 1 k časti B.2 - Cena'!$BC$20)*S142)</f>
        <v>0</v>
      </c>
      <c r="AP142" s="85">
        <f>IF(T142="",0,('Príloha č. 1 k časti B.2 - Cena'!$BC$21)*T142)</f>
        <v>0</v>
      </c>
      <c r="AQ142" s="85">
        <f>IF(U142="",0,('Príloha č. 1 k časti B.2 - Cena'!$BC$22)*U142)</f>
        <v>0</v>
      </c>
      <c r="AR142" s="85">
        <f>IF(V142="",0,('Príloha č. 1 k časti B.2 - Cena'!$BC$23)*V142)</f>
        <v>0</v>
      </c>
      <c r="AS142" s="85">
        <f>IF(W142="",0,('Príloha č. 1 k časti B.2 - Cena'!$BC$24)*W142)</f>
        <v>0</v>
      </c>
      <c r="AT142" s="85">
        <f>IF(X142="",0,('Príloha č. 1 k časti B.2 - Cena'!$BC$25)*X142)</f>
        <v>0</v>
      </c>
      <c r="AU142" s="85">
        <f>IF(Y142="",0,('Príloha č. 1 k časti B.2 - Cena'!$BC$26)*Y142)</f>
        <v>0</v>
      </c>
      <c r="AV142" s="121">
        <f>SUM(Z142:AU142)</f>
        <v>0</v>
      </c>
      <c r="AW142" s="131">
        <v>1</v>
      </c>
      <c r="AX142" s="131">
        <v>1</v>
      </c>
      <c r="AY142" s="131">
        <v>1</v>
      </c>
      <c r="AZ142" s="131">
        <v>1</v>
      </c>
      <c r="BA142" s="87" t="s">
        <v>46</v>
      </c>
      <c r="BB142" s="88">
        <f t="shared" ref="BB142:BB154" si="26">SUM(AW142:AZ142)</f>
        <v>4</v>
      </c>
      <c r="BC142" s="89">
        <f t="shared" ref="BC142:BC154" si="27">AV142*BB142</f>
        <v>0</v>
      </c>
    </row>
    <row r="143" spans="1:55" ht="12.95" customHeight="1" thickBot="1" x14ac:dyDescent="0.3">
      <c r="A143" s="331"/>
      <c r="B143" s="80" t="s">
        <v>126</v>
      </c>
      <c r="C143" s="80" t="s">
        <v>67</v>
      </c>
      <c r="D143" s="143">
        <v>1</v>
      </c>
      <c r="E143" s="56">
        <v>1</v>
      </c>
      <c r="F143" s="56"/>
      <c r="G143" s="120">
        <v>2</v>
      </c>
      <c r="H143" s="120">
        <v>1</v>
      </c>
      <c r="I143" s="120"/>
      <c r="J143" s="120"/>
      <c r="K143" s="120">
        <v>1</v>
      </c>
      <c r="L143" s="120"/>
      <c r="M143" s="120"/>
      <c r="N143" s="120">
        <v>1</v>
      </c>
      <c r="O143" s="120">
        <v>1</v>
      </c>
      <c r="P143" s="120"/>
      <c r="Q143" s="120">
        <v>1</v>
      </c>
      <c r="R143" s="120"/>
      <c r="S143" s="120"/>
      <c r="T143" s="120">
        <v>1</v>
      </c>
      <c r="U143" s="120">
        <v>4</v>
      </c>
      <c r="V143" s="120">
        <v>1</v>
      </c>
      <c r="W143" s="120"/>
      <c r="X143" s="120"/>
      <c r="Y143" s="136"/>
      <c r="Z143" s="85">
        <f>IF(D143="",0,('Príloha č. 1 k časti B.2 - Cena'!$BC$5)*D143)</f>
        <v>0</v>
      </c>
      <c r="AA143" s="85">
        <f>IF(E143="",0,('Príloha č. 1 k časti B.2 - Cena'!$BC$6)*E143)</f>
        <v>0</v>
      </c>
      <c r="AB143" s="85">
        <f>IF(F143="",0,('Príloha č. 1 k časti B.2 - Cena'!$BC$7)*F143)</f>
        <v>0</v>
      </c>
      <c r="AC143" s="85">
        <f>IF(G143="",0,('Príloha č. 1 k časti B.2 - Cena'!$BC$8)*G143)</f>
        <v>0</v>
      </c>
      <c r="AD143" s="85">
        <f>IF(H143="",0,('Príloha č. 1 k časti B.2 - Cena'!$BC$9)*H143)</f>
        <v>0</v>
      </c>
      <c r="AE143" s="85">
        <f>IF(I143="",0,('Príloha č. 1 k časti B.2 - Cena'!$BC$10)*I143)</f>
        <v>0</v>
      </c>
      <c r="AF143" s="85">
        <f>IF(J143="",0,('Príloha č. 1 k časti B.2 - Cena'!$BC$11)*J143)</f>
        <v>0</v>
      </c>
      <c r="AG143" s="85">
        <f>IF(K143="",0,('Príloha č. 1 k časti B.2 - Cena'!$BC$12)*K143)</f>
        <v>0</v>
      </c>
      <c r="AH143" s="85">
        <f>IF(L143="",0,('Príloha č. 1 k časti B.2 - Cena'!$BC$13)*L143)</f>
        <v>0</v>
      </c>
      <c r="AI143" s="85">
        <f>IF(M143="",0,('Príloha č. 1 k časti B.2 - Cena'!$BC$14)*M143)</f>
        <v>0</v>
      </c>
      <c r="AJ143" s="85">
        <f>IF(N143="",0,('Príloha č. 1 k časti B.2 - Cena'!$BC$15)*N143)</f>
        <v>0</v>
      </c>
      <c r="AK143" s="85">
        <f>IF(O143="",0,('Príloha č. 1 k časti B.2 - Cena'!$BC$16)*O143)</f>
        <v>0</v>
      </c>
      <c r="AL143" s="85">
        <f>IF(P143="",0,('Príloha č. 1 k časti B.2 - Cena'!$BC$17)*P143)</f>
        <v>0</v>
      </c>
      <c r="AM143" s="85">
        <f>IF(Q143="",0,('Príloha č. 1 k časti B.2 - Cena'!$BC$18)*Q143)</f>
        <v>0</v>
      </c>
      <c r="AN143" s="85">
        <f>IF(R143="",0,('Príloha č. 1 k časti B.2 - Cena'!$BC$19)*R143)</f>
        <v>0</v>
      </c>
      <c r="AO143" s="85">
        <f>IF(S143="",0,('Príloha č. 1 k časti B.2 - Cena'!$BC$20)*S143)</f>
        <v>0</v>
      </c>
      <c r="AP143" s="85">
        <f>IF(T143="",0,('Príloha č. 1 k časti B.2 - Cena'!$BC$21)*T143)</f>
        <v>0</v>
      </c>
      <c r="AQ143" s="85">
        <f>IF(U143="",0,('Príloha č. 1 k časti B.2 - Cena'!$BC$22)*U143)</f>
        <v>0</v>
      </c>
      <c r="AR143" s="85">
        <f>IF(V143="",0,('Príloha č. 1 k časti B.2 - Cena'!$BC$23)*V143)</f>
        <v>0</v>
      </c>
      <c r="AS143" s="85">
        <f>IF(W143="",0,('Príloha č. 1 k časti B.2 - Cena'!$BC$24)*W143)</f>
        <v>0</v>
      </c>
      <c r="AT143" s="85">
        <f>IF(X143="",0,('Príloha č. 1 k časti B.2 - Cena'!$BC$25)*X143)</f>
        <v>0</v>
      </c>
      <c r="AU143" s="85">
        <f>IF(Y143="",0,('Príloha č. 1 k časti B.2 - Cena'!$BC$26)*Y143)</f>
        <v>0</v>
      </c>
      <c r="AV143" s="121">
        <f t="shared" ref="AV143:AV153" si="28">SUM(Z143:AU143)</f>
        <v>0</v>
      </c>
      <c r="AW143" s="131">
        <v>1</v>
      </c>
      <c r="AX143" s="131">
        <v>1</v>
      </c>
      <c r="AY143" s="131">
        <v>1</v>
      </c>
      <c r="AZ143" s="131">
        <v>1</v>
      </c>
      <c r="BA143" s="94" t="s">
        <v>46</v>
      </c>
      <c r="BB143" s="88">
        <f t="shared" si="26"/>
        <v>4</v>
      </c>
      <c r="BC143" s="144">
        <f t="shared" si="27"/>
        <v>0</v>
      </c>
    </row>
    <row r="144" spans="1:55" ht="12.95" customHeight="1" thickBot="1" x14ac:dyDescent="0.3">
      <c r="A144" s="331"/>
      <c r="B144" s="80" t="s">
        <v>174</v>
      </c>
      <c r="C144" s="80" t="s">
        <v>67</v>
      </c>
      <c r="D144" s="143">
        <v>1</v>
      </c>
      <c r="E144" s="56">
        <v>1</v>
      </c>
      <c r="F144" s="56"/>
      <c r="G144" s="120">
        <v>2</v>
      </c>
      <c r="H144" s="120">
        <v>1</v>
      </c>
      <c r="I144" s="120">
        <v>1</v>
      </c>
      <c r="J144" s="120"/>
      <c r="K144" s="120">
        <v>1</v>
      </c>
      <c r="L144" s="120"/>
      <c r="M144" s="120"/>
      <c r="N144" s="120"/>
      <c r="O144" s="120"/>
      <c r="P144" s="120"/>
      <c r="Q144" s="120">
        <v>1</v>
      </c>
      <c r="R144" s="120"/>
      <c r="S144" s="120"/>
      <c r="T144" s="120">
        <v>1</v>
      </c>
      <c r="U144" s="120">
        <v>2</v>
      </c>
      <c r="V144" s="120">
        <v>1</v>
      </c>
      <c r="W144" s="120"/>
      <c r="X144" s="120"/>
      <c r="Y144" s="136"/>
      <c r="Z144" s="85">
        <f>IF(D144="",0,('Príloha č. 1 k časti B.2 - Cena'!$BC$5)*D144)</f>
        <v>0</v>
      </c>
      <c r="AA144" s="85">
        <f>IF(E144="",0,('Príloha č. 1 k časti B.2 - Cena'!$BC$6)*E144)</f>
        <v>0</v>
      </c>
      <c r="AB144" s="85">
        <f>IF(F144="",0,('Príloha č. 1 k časti B.2 - Cena'!$BC$7)*F144)</f>
        <v>0</v>
      </c>
      <c r="AC144" s="85">
        <f>IF(G144="",0,('Príloha č. 1 k časti B.2 - Cena'!$BC$8)*G144)</f>
        <v>0</v>
      </c>
      <c r="AD144" s="85">
        <f>IF(H144="",0,('Príloha č. 1 k časti B.2 - Cena'!$BC$9)*H144)</f>
        <v>0</v>
      </c>
      <c r="AE144" s="85">
        <f>IF(I144="",0,('Príloha č. 1 k časti B.2 - Cena'!$BC$10)*I144)</f>
        <v>0</v>
      </c>
      <c r="AF144" s="85">
        <f>IF(J144="",0,('Príloha č. 1 k časti B.2 - Cena'!$BC$11)*J144)</f>
        <v>0</v>
      </c>
      <c r="AG144" s="85">
        <f>IF(K144="",0,('Príloha č. 1 k časti B.2 - Cena'!$BC$12)*K144)</f>
        <v>0</v>
      </c>
      <c r="AH144" s="85">
        <f>IF(L144="",0,('Príloha č. 1 k časti B.2 - Cena'!$BC$13)*L144)</f>
        <v>0</v>
      </c>
      <c r="AI144" s="85">
        <f>IF(M144="",0,('Príloha č. 1 k časti B.2 - Cena'!$BC$14)*M144)</f>
        <v>0</v>
      </c>
      <c r="AJ144" s="85">
        <f>IF(N144="",0,('Príloha č. 1 k časti B.2 - Cena'!$BC$15)*N144)</f>
        <v>0</v>
      </c>
      <c r="AK144" s="85">
        <f>IF(O144="",0,('Príloha č. 1 k časti B.2 - Cena'!$BC$16)*O144)</f>
        <v>0</v>
      </c>
      <c r="AL144" s="85">
        <f>IF(P144="",0,('Príloha č. 1 k časti B.2 - Cena'!$BC$17)*P144)</f>
        <v>0</v>
      </c>
      <c r="AM144" s="85">
        <f>IF(Q144="",0,('Príloha č. 1 k časti B.2 - Cena'!$BC$18)*Q144)</f>
        <v>0</v>
      </c>
      <c r="AN144" s="85">
        <f>IF(R144="",0,('Príloha č. 1 k časti B.2 - Cena'!$BC$19)*R144)</f>
        <v>0</v>
      </c>
      <c r="AO144" s="85">
        <f>IF(S144="",0,('Príloha č. 1 k časti B.2 - Cena'!$BC$20)*S144)</f>
        <v>0</v>
      </c>
      <c r="AP144" s="85">
        <f>IF(T144="",0,('Príloha č. 1 k časti B.2 - Cena'!$BC$21)*T144)</f>
        <v>0</v>
      </c>
      <c r="AQ144" s="85">
        <f>IF(U144="",0,('Príloha č. 1 k časti B.2 - Cena'!$BC$22)*U144)</f>
        <v>0</v>
      </c>
      <c r="AR144" s="85">
        <f>IF(V144="",0,('Príloha č. 1 k časti B.2 - Cena'!$BC$23)*V144)</f>
        <v>0</v>
      </c>
      <c r="AS144" s="85">
        <f>IF(W144="",0,('Príloha č. 1 k časti B.2 - Cena'!$BC$24)*W144)</f>
        <v>0</v>
      </c>
      <c r="AT144" s="85">
        <f>IF(X144="",0,('Príloha č. 1 k časti B.2 - Cena'!$BC$25)*X144)</f>
        <v>0</v>
      </c>
      <c r="AU144" s="85">
        <f>IF(Y144="",0,('Príloha č. 1 k časti B.2 - Cena'!$BC$26)*Y144)</f>
        <v>0</v>
      </c>
      <c r="AV144" s="121">
        <f t="shared" si="28"/>
        <v>0</v>
      </c>
      <c r="AW144" s="131">
        <v>1</v>
      </c>
      <c r="AX144" s="131">
        <v>1</v>
      </c>
      <c r="AY144" s="131">
        <v>1</v>
      </c>
      <c r="AZ144" s="131">
        <v>1</v>
      </c>
      <c r="BA144" s="94" t="s">
        <v>46</v>
      </c>
      <c r="BB144" s="88">
        <f t="shared" si="26"/>
        <v>4</v>
      </c>
      <c r="BC144" s="144">
        <f t="shared" si="27"/>
        <v>0</v>
      </c>
    </row>
    <row r="145" spans="1:55" ht="12.95" customHeight="1" thickBot="1" x14ac:dyDescent="0.3">
      <c r="A145" s="331"/>
      <c r="B145" s="80" t="s">
        <v>175</v>
      </c>
      <c r="C145" s="80" t="s">
        <v>67</v>
      </c>
      <c r="D145" s="143">
        <v>1</v>
      </c>
      <c r="E145" s="56">
        <v>1</v>
      </c>
      <c r="F145" s="56"/>
      <c r="G145" s="120">
        <v>2</v>
      </c>
      <c r="H145" s="120">
        <v>1</v>
      </c>
      <c r="I145" s="120">
        <v>1</v>
      </c>
      <c r="J145" s="120"/>
      <c r="K145" s="120"/>
      <c r="L145" s="120"/>
      <c r="M145" s="120"/>
      <c r="N145" s="120"/>
      <c r="O145" s="120"/>
      <c r="P145" s="120"/>
      <c r="Q145" s="120">
        <v>1</v>
      </c>
      <c r="R145" s="120"/>
      <c r="S145" s="120"/>
      <c r="T145" s="120">
        <v>2</v>
      </c>
      <c r="U145" s="120"/>
      <c r="V145" s="120">
        <v>1</v>
      </c>
      <c r="W145" s="120"/>
      <c r="X145" s="120"/>
      <c r="Y145" s="136"/>
      <c r="Z145" s="85">
        <f>IF(D145="",0,('Príloha č. 1 k časti B.2 - Cena'!$BC$5)*D145)</f>
        <v>0</v>
      </c>
      <c r="AA145" s="85">
        <f>IF(E145="",0,('Príloha č. 1 k časti B.2 - Cena'!$BC$6)*E145)</f>
        <v>0</v>
      </c>
      <c r="AB145" s="85">
        <f>IF(F145="",0,('Príloha č. 1 k časti B.2 - Cena'!$BC$7)*F145)</f>
        <v>0</v>
      </c>
      <c r="AC145" s="85">
        <f>IF(G145="",0,('Príloha č. 1 k časti B.2 - Cena'!$BC$8)*G145)</f>
        <v>0</v>
      </c>
      <c r="AD145" s="85">
        <f>IF(H145="",0,('Príloha č. 1 k časti B.2 - Cena'!$BC$9)*H145)</f>
        <v>0</v>
      </c>
      <c r="AE145" s="85">
        <f>IF(I145="",0,('Príloha č. 1 k časti B.2 - Cena'!$BC$10)*I145)</f>
        <v>0</v>
      </c>
      <c r="AF145" s="85">
        <f>IF(J145="",0,('Príloha č. 1 k časti B.2 - Cena'!$BC$11)*J145)</f>
        <v>0</v>
      </c>
      <c r="AG145" s="85">
        <f>IF(K145="",0,('Príloha č. 1 k časti B.2 - Cena'!$BC$12)*K145)</f>
        <v>0</v>
      </c>
      <c r="AH145" s="85">
        <f>IF(L145="",0,('Príloha č. 1 k časti B.2 - Cena'!$BC$13)*L145)</f>
        <v>0</v>
      </c>
      <c r="AI145" s="85">
        <f>IF(M145="",0,('Príloha č. 1 k časti B.2 - Cena'!$BC$14)*M145)</f>
        <v>0</v>
      </c>
      <c r="AJ145" s="85">
        <f>IF(N145="",0,('Príloha č. 1 k časti B.2 - Cena'!$BC$15)*N145)</f>
        <v>0</v>
      </c>
      <c r="AK145" s="85">
        <f>IF(O145="",0,('Príloha č. 1 k časti B.2 - Cena'!$BC$16)*O145)</f>
        <v>0</v>
      </c>
      <c r="AL145" s="85">
        <f>IF(P145="",0,('Príloha č. 1 k časti B.2 - Cena'!$BC$17)*P145)</f>
        <v>0</v>
      </c>
      <c r="AM145" s="85">
        <f>IF(Q145="",0,('Príloha č. 1 k časti B.2 - Cena'!$BC$18)*Q145)</f>
        <v>0</v>
      </c>
      <c r="AN145" s="85">
        <f>IF(R145="",0,('Príloha č. 1 k časti B.2 - Cena'!$BC$19)*R145)</f>
        <v>0</v>
      </c>
      <c r="AO145" s="85">
        <f>IF(S145="",0,('Príloha č. 1 k časti B.2 - Cena'!$BC$20)*S145)</f>
        <v>0</v>
      </c>
      <c r="AP145" s="85">
        <f>IF(T145="",0,('Príloha č. 1 k časti B.2 - Cena'!$BC$21)*T145)</f>
        <v>0</v>
      </c>
      <c r="AQ145" s="85">
        <f>IF(U145="",0,('Príloha č. 1 k časti B.2 - Cena'!$BC$22)*U145)</f>
        <v>0</v>
      </c>
      <c r="AR145" s="85">
        <f>IF(V145="",0,('Príloha č. 1 k časti B.2 - Cena'!$BC$23)*V145)</f>
        <v>0</v>
      </c>
      <c r="AS145" s="85">
        <f>IF(W145="",0,('Príloha č. 1 k časti B.2 - Cena'!$BC$24)*W145)</f>
        <v>0</v>
      </c>
      <c r="AT145" s="85">
        <f>IF(X145="",0,('Príloha č. 1 k časti B.2 - Cena'!$BC$25)*X145)</f>
        <v>0</v>
      </c>
      <c r="AU145" s="85">
        <f>IF(Y145="",0,('Príloha č. 1 k časti B.2 - Cena'!$BC$26)*Y145)</f>
        <v>0</v>
      </c>
      <c r="AV145" s="121">
        <f t="shared" si="28"/>
        <v>0</v>
      </c>
      <c r="AW145" s="131">
        <v>1</v>
      </c>
      <c r="AX145" s="131">
        <v>1</v>
      </c>
      <c r="AY145" s="131">
        <v>1</v>
      </c>
      <c r="AZ145" s="131">
        <v>1</v>
      </c>
      <c r="BA145" s="94" t="s">
        <v>46</v>
      </c>
      <c r="BB145" s="88">
        <f t="shared" si="26"/>
        <v>4</v>
      </c>
      <c r="BC145" s="144">
        <f t="shared" si="27"/>
        <v>0</v>
      </c>
    </row>
    <row r="146" spans="1:55" ht="12.95" customHeight="1" thickBot="1" x14ac:dyDescent="0.3">
      <c r="A146" s="331"/>
      <c r="B146" s="80" t="s">
        <v>176</v>
      </c>
      <c r="C146" s="80" t="s">
        <v>67</v>
      </c>
      <c r="D146" s="143">
        <v>1</v>
      </c>
      <c r="E146" s="56">
        <v>1</v>
      </c>
      <c r="F146" s="56"/>
      <c r="G146" s="120">
        <v>2</v>
      </c>
      <c r="H146" s="120">
        <v>1</v>
      </c>
      <c r="I146" s="120"/>
      <c r="J146" s="120"/>
      <c r="K146" s="120">
        <v>1</v>
      </c>
      <c r="L146" s="120"/>
      <c r="M146" s="120"/>
      <c r="N146" s="120">
        <v>1</v>
      </c>
      <c r="O146" s="120"/>
      <c r="P146" s="120"/>
      <c r="Q146" s="120">
        <v>1</v>
      </c>
      <c r="R146" s="120"/>
      <c r="S146" s="120"/>
      <c r="T146" s="120">
        <v>1</v>
      </c>
      <c r="U146" s="120">
        <v>4</v>
      </c>
      <c r="V146" s="120">
        <v>1</v>
      </c>
      <c r="W146" s="120"/>
      <c r="X146" s="120"/>
      <c r="Y146" s="136"/>
      <c r="Z146" s="85">
        <f>IF(D146="",0,('Príloha č. 1 k časti B.2 - Cena'!$BC$5)*D146)</f>
        <v>0</v>
      </c>
      <c r="AA146" s="85">
        <f>IF(E146="",0,('Príloha č. 1 k časti B.2 - Cena'!$BC$6)*E146)</f>
        <v>0</v>
      </c>
      <c r="AB146" s="85">
        <f>IF(F146="",0,('Príloha č. 1 k časti B.2 - Cena'!$BC$7)*F146)</f>
        <v>0</v>
      </c>
      <c r="AC146" s="85">
        <f>IF(G146="",0,('Príloha č. 1 k časti B.2 - Cena'!$BC$8)*G146)</f>
        <v>0</v>
      </c>
      <c r="AD146" s="85">
        <f>IF(H146="",0,('Príloha č. 1 k časti B.2 - Cena'!$BC$9)*H146)</f>
        <v>0</v>
      </c>
      <c r="AE146" s="85">
        <f>IF(I146="",0,('Príloha č. 1 k časti B.2 - Cena'!$BC$10)*I146)</f>
        <v>0</v>
      </c>
      <c r="AF146" s="85">
        <f>IF(J146="",0,('Príloha č. 1 k časti B.2 - Cena'!$BC$11)*J146)</f>
        <v>0</v>
      </c>
      <c r="AG146" s="85">
        <f>IF(K146="",0,('Príloha č. 1 k časti B.2 - Cena'!$BC$12)*K146)</f>
        <v>0</v>
      </c>
      <c r="AH146" s="85">
        <f>IF(L146="",0,('Príloha č. 1 k časti B.2 - Cena'!$BC$13)*L146)</f>
        <v>0</v>
      </c>
      <c r="AI146" s="85">
        <f>IF(M146="",0,('Príloha č. 1 k časti B.2 - Cena'!$BC$14)*M146)</f>
        <v>0</v>
      </c>
      <c r="AJ146" s="85">
        <f>IF(N146="",0,('Príloha č. 1 k časti B.2 - Cena'!$BC$15)*N146)</f>
        <v>0</v>
      </c>
      <c r="AK146" s="85">
        <f>IF(O146="",0,('Príloha č. 1 k časti B.2 - Cena'!$BC$16)*O146)</f>
        <v>0</v>
      </c>
      <c r="AL146" s="85">
        <f>IF(P146="",0,('Príloha č. 1 k časti B.2 - Cena'!$BC$17)*P146)</f>
        <v>0</v>
      </c>
      <c r="AM146" s="85">
        <f>IF(Q146="",0,('Príloha č. 1 k časti B.2 - Cena'!$BC$18)*Q146)</f>
        <v>0</v>
      </c>
      <c r="AN146" s="85">
        <f>IF(R146="",0,('Príloha č. 1 k časti B.2 - Cena'!$BC$19)*R146)</f>
        <v>0</v>
      </c>
      <c r="AO146" s="85">
        <f>IF(S146="",0,('Príloha č. 1 k časti B.2 - Cena'!$BC$20)*S146)</f>
        <v>0</v>
      </c>
      <c r="AP146" s="85">
        <f>IF(T146="",0,('Príloha č. 1 k časti B.2 - Cena'!$BC$21)*T146)</f>
        <v>0</v>
      </c>
      <c r="AQ146" s="85">
        <f>IF(U146="",0,('Príloha č. 1 k časti B.2 - Cena'!$BC$22)*U146)</f>
        <v>0</v>
      </c>
      <c r="AR146" s="85">
        <f>IF(V146="",0,('Príloha č. 1 k časti B.2 - Cena'!$BC$23)*V146)</f>
        <v>0</v>
      </c>
      <c r="AS146" s="85">
        <f>IF(W146="",0,('Príloha č. 1 k časti B.2 - Cena'!$BC$24)*W146)</f>
        <v>0</v>
      </c>
      <c r="AT146" s="85">
        <f>IF(X146="",0,('Príloha č. 1 k časti B.2 - Cena'!$BC$25)*X146)</f>
        <v>0</v>
      </c>
      <c r="AU146" s="85">
        <f>IF(Y146="",0,('Príloha č. 1 k časti B.2 - Cena'!$BC$26)*Y146)</f>
        <v>0</v>
      </c>
      <c r="AV146" s="121">
        <f t="shared" si="28"/>
        <v>0</v>
      </c>
      <c r="AW146" s="131">
        <v>1</v>
      </c>
      <c r="AX146" s="131">
        <v>1</v>
      </c>
      <c r="AY146" s="131">
        <v>1</v>
      </c>
      <c r="AZ146" s="131">
        <v>1</v>
      </c>
      <c r="BA146" s="94" t="s">
        <v>46</v>
      </c>
      <c r="BB146" s="88">
        <f t="shared" si="26"/>
        <v>4</v>
      </c>
      <c r="BC146" s="144">
        <f t="shared" si="27"/>
        <v>0</v>
      </c>
    </row>
    <row r="147" spans="1:55" ht="12.95" customHeight="1" thickBot="1" x14ac:dyDescent="0.3">
      <c r="A147" s="331"/>
      <c r="B147" s="80" t="s">
        <v>177</v>
      </c>
      <c r="C147" s="80" t="s">
        <v>67</v>
      </c>
      <c r="D147" s="143">
        <v>1</v>
      </c>
      <c r="E147" s="56">
        <v>1</v>
      </c>
      <c r="F147" s="56"/>
      <c r="G147" s="120">
        <v>2</v>
      </c>
      <c r="H147" s="120">
        <v>1</v>
      </c>
      <c r="I147" s="120"/>
      <c r="J147" s="120"/>
      <c r="K147" s="120">
        <v>1</v>
      </c>
      <c r="L147" s="120"/>
      <c r="M147" s="120"/>
      <c r="N147" s="120">
        <v>1</v>
      </c>
      <c r="O147" s="120"/>
      <c r="P147" s="120"/>
      <c r="Q147" s="120">
        <v>1</v>
      </c>
      <c r="R147" s="120">
        <v>1</v>
      </c>
      <c r="S147" s="120"/>
      <c r="T147" s="120">
        <v>1</v>
      </c>
      <c r="U147" s="120">
        <v>4</v>
      </c>
      <c r="V147" s="120">
        <v>1</v>
      </c>
      <c r="W147" s="120"/>
      <c r="X147" s="120"/>
      <c r="Y147" s="136"/>
      <c r="Z147" s="85">
        <f>IF(D147="",0,('Príloha č. 1 k časti B.2 - Cena'!$BC$5)*D147)</f>
        <v>0</v>
      </c>
      <c r="AA147" s="85">
        <f>IF(E147="",0,('Príloha č. 1 k časti B.2 - Cena'!$BC$6)*E147)</f>
        <v>0</v>
      </c>
      <c r="AB147" s="85">
        <f>IF(F147="",0,('Príloha č. 1 k časti B.2 - Cena'!$BC$7)*F147)</f>
        <v>0</v>
      </c>
      <c r="AC147" s="85">
        <f>IF(G147="",0,('Príloha č. 1 k časti B.2 - Cena'!$BC$8)*G147)</f>
        <v>0</v>
      </c>
      <c r="AD147" s="85">
        <f>IF(H147="",0,('Príloha č. 1 k časti B.2 - Cena'!$BC$9)*H147)</f>
        <v>0</v>
      </c>
      <c r="AE147" s="85">
        <f>IF(I147="",0,('Príloha č. 1 k časti B.2 - Cena'!$BC$10)*I147)</f>
        <v>0</v>
      </c>
      <c r="AF147" s="85">
        <f>IF(J147="",0,('Príloha č. 1 k časti B.2 - Cena'!$BC$11)*J147)</f>
        <v>0</v>
      </c>
      <c r="AG147" s="85">
        <f>IF(K147="",0,('Príloha č. 1 k časti B.2 - Cena'!$BC$12)*K147)</f>
        <v>0</v>
      </c>
      <c r="AH147" s="85">
        <f>IF(L147="",0,('Príloha č. 1 k časti B.2 - Cena'!$BC$13)*L147)</f>
        <v>0</v>
      </c>
      <c r="AI147" s="85">
        <f>IF(M147="",0,('Príloha č. 1 k časti B.2 - Cena'!$BC$14)*M147)</f>
        <v>0</v>
      </c>
      <c r="AJ147" s="85">
        <f>IF(N147="",0,('Príloha č. 1 k časti B.2 - Cena'!$BC$15)*N147)</f>
        <v>0</v>
      </c>
      <c r="AK147" s="85">
        <f>IF(O147="",0,('Príloha č. 1 k časti B.2 - Cena'!$BC$16)*O147)</f>
        <v>0</v>
      </c>
      <c r="AL147" s="85">
        <f>IF(P147="",0,('Príloha č. 1 k časti B.2 - Cena'!$BC$17)*P147)</f>
        <v>0</v>
      </c>
      <c r="AM147" s="85">
        <f>IF(Q147="",0,('Príloha č. 1 k časti B.2 - Cena'!$BC$18)*Q147)</f>
        <v>0</v>
      </c>
      <c r="AN147" s="85">
        <f>IF(R147="",0,('Príloha č. 1 k časti B.2 - Cena'!$BC$19)*R147)</f>
        <v>0</v>
      </c>
      <c r="AO147" s="85">
        <f>IF(S147="",0,('Príloha č. 1 k časti B.2 - Cena'!$BC$20)*S147)</f>
        <v>0</v>
      </c>
      <c r="AP147" s="85">
        <f>IF(T147="",0,('Príloha č. 1 k časti B.2 - Cena'!$BC$21)*T147)</f>
        <v>0</v>
      </c>
      <c r="AQ147" s="85">
        <f>IF(U147="",0,('Príloha č. 1 k časti B.2 - Cena'!$BC$22)*U147)</f>
        <v>0</v>
      </c>
      <c r="AR147" s="85">
        <f>IF(V147="",0,('Príloha č. 1 k časti B.2 - Cena'!$BC$23)*V147)</f>
        <v>0</v>
      </c>
      <c r="AS147" s="85">
        <f>IF(W147="",0,('Príloha č. 1 k časti B.2 - Cena'!$BC$24)*W147)</f>
        <v>0</v>
      </c>
      <c r="AT147" s="85">
        <f>IF(X147="",0,('Príloha č. 1 k časti B.2 - Cena'!$BC$25)*X147)</f>
        <v>0</v>
      </c>
      <c r="AU147" s="85">
        <f>IF(Y147="",0,('Príloha č. 1 k časti B.2 - Cena'!$BC$26)*Y147)</f>
        <v>0</v>
      </c>
      <c r="AV147" s="121">
        <f t="shared" si="28"/>
        <v>0</v>
      </c>
      <c r="AW147" s="131">
        <v>1</v>
      </c>
      <c r="AX147" s="131">
        <v>1</v>
      </c>
      <c r="AY147" s="131">
        <v>1</v>
      </c>
      <c r="AZ147" s="131">
        <v>1</v>
      </c>
      <c r="BA147" s="94" t="s">
        <v>46</v>
      </c>
      <c r="BB147" s="88">
        <f t="shared" si="26"/>
        <v>4</v>
      </c>
      <c r="BC147" s="144">
        <f t="shared" si="27"/>
        <v>0</v>
      </c>
    </row>
    <row r="148" spans="1:55" ht="12.95" customHeight="1" thickBot="1" x14ac:dyDescent="0.3">
      <c r="A148" s="331"/>
      <c r="B148" s="80" t="s">
        <v>178</v>
      </c>
      <c r="C148" s="80" t="s">
        <v>68</v>
      </c>
      <c r="D148" s="143">
        <v>1</v>
      </c>
      <c r="E148" s="56">
        <v>1</v>
      </c>
      <c r="F148" s="56"/>
      <c r="G148" s="120">
        <v>1</v>
      </c>
      <c r="H148" s="120"/>
      <c r="I148" s="120"/>
      <c r="J148" s="120"/>
      <c r="K148" s="120"/>
      <c r="L148" s="120"/>
      <c r="M148" s="120"/>
      <c r="N148" s="120"/>
      <c r="O148" s="120"/>
      <c r="P148" s="120">
        <v>1</v>
      </c>
      <c r="Q148" s="120">
        <v>1</v>
      </c>
      <c r="R148" s="120"/>
      <c r="S148" s="120">
        <v>1</v>
      </c>
      <c r="T148" s="120">
        <v>1</v>
      </c>
      <c r="U148" s="120"/>
      <c r="V148" s="120">
        <v>1</v>
      </c>
      <c r="W148" s="120"/>
      <c r="X148" s="120"/>
      <c r="Y148" s="136"/>
      <c r="Z148" s="85">
        <f>IF(D148="",0,('Príloha č. 1 k časti B.2 - Cena'!$BC$5)*D148)</f>
        <v>0</v>
      </c>
      <c r="AA148" s="85">
        <f>IF(E148="",0,('Príloha č. 1 k časti B.2 - Cena'!$BC$6)*E148)</f>
        <v>0</v>
      </c>
      <c r="AB148" s="85">
        <f>IF(F148="",0,('Príloha č. 1 k časti B.2 - Cena'!$BC$7)*F148)</f>
        <v>0</v>
      </c>
      <c r="AC148" s="85">
        <f>IF(G148="",0,('Príloha č. 1 k časti B.2 - Cena'!$BC$8)*G148)</f>
        <v>0</v>
      </c>
      <c r="AD148" s="85">
        <f>IF(H148="",0,('Príloha č. 1 k časti B.2 - Cena'!$BC$9)*H148)</f>
        <v>0</v>
      </c>
      <c r="AE148" s="85">
        <f>IF(I148="",0,('Príloha č. 1 k časti B.2 - Cena'!$BC$10)*I148)</f>
        <v>0</v>
      </c>
      <c r="AF148" s="85">
        <f>IF(J148="",0,('Príloha č. 1 k časti B.2 - Cena'!$BC$11)*J148)</f>
        <v>0</v>
      </c>
      <c r="AG148" s="85">
        <f>IF(K148="",0,('Príloha č. 1 k časti B.2 - Cena'!$BC$12)*K148)</f>
        <v>0</v>
      </c>
      <c r="AH148" s="85">
        <f>IF(L148="",0,('Príloha č. 1 k časti B.2 - Cena'!$BC$13)*L148)</f>
        <v>0</v>
      </c>
      <c r="AI148" s="85">
        <f>IF(M148="",0,('Príloha č. 1 k časti B.2 - Cena'!$BC$14)*M148)</f>
        <v>0</v>
      </c>
      <c r="AJ148" s="85">
        <f>IF(N148="",0,('Príloha č. 1 k časti B.2 - Cena'!$BC$15)*N148)</f>
        <v>0</v>
      </c>
      <c r="AK148" s="85">
        <f>IF(O148="",0,('Príloha č. 1 k časti B.2 - Cena'!$BC$16)*O148)</f>
        <v>0</v>
      </c>
      <c r="AL148" s="85">
        <f>IF(P148="",0,('Príloha č. 1 k časti B.2 - Cena'!$BC$17)*P148)</f>
        <v>0</v>
      </c>
      <c r="AM148" s="85">
        <f>IF(Q148="",0,('Príloha č. 1 k časti B.2 - Cena'!$BC$18)*Q148)</f>
        <v>0</v>
      </c>
      <c r="AN148" s="85">
        <f>IF(R148="",0,('Príloha č. 1 k časti B.2 - Cena'!$BC$19)*R148)</f>
        <v>0</v>
      </c>
      <c r="AO148" s="85">
        <f>IF(S148="",0,('Príloha č. 1 k časti B.2 - Cena'!$BC$20)*S148)</f>
        <v>0</v>
      </c>
      <c r="AP148" s="85">
        <f>IF(T148="",0,('Príloha č. 1 k časti B.2 - Cena'!$BC$21)*T148)</f>
        <v>0</v>
      </c>
      <c r="AQ148" s="85">
        <f>IF(U148="",0,('Príloha č. 1 k časti B.2 - Cena'!$BC$22)*U148)</f>
        <v>0</v>
      </c>
      <c r="AR148" s="85">
        <f>IF(V148="",0,('Príloha č. 1 k časti B.2 - Cena'!$BC$23)*V148)</f>
        <v>0</v>
      </c>
      <c r="AS148" s="85">
        <f>IF(W148="",0,('Príloha č. 1 k časti B.2 - Cena'!$BC$24)*W148)</f>
        <v>0</v>
      </c>
      <c r="AT148" s="85">
        <f>IF(X148="",0,('Príloha č. 1 k časti B.2 - Cena'!$BC$25)*X148)</f>
        <v>0</v>
      </c>
      <c r="AU148" s="85">
        <f>IF(Y148="",0,('Príloha č. 1 k časti B.2 - Cena'!$BC$26)*Y148)</f>
        <v>0</v>
      </c>
      <c r="AV148" s="121">
        <f t="shared" si="28"/>
        <v>0</v>
      </c>
      <c r="AW148" s="131">
        <v>1</v>
      </c>
      <c r="AX148" s="131">
        <v>1</v>
      </c>
      <c r="AY148" s="131">
        <v>1</v>
      </c>
      <c r="AZ148" s="131">
        <v>1</v>
      </c>
      <c r="BA148" s="94" t="s">
        <v>46</v>
      </c>
      <c r="BB148" s="88">
        <f t="shared" si="26"/>
        <v>4</v>
      </c>
      <c r="BC148" s="144">
        <f t="shared" si="27"/>
        <v>0</v>
      </c>
    </row>
    <row r="149" spans="1:55" ht="12.95" customHeight="1" thickBot="1" x14ac:dyDescent="0.3">
      <c r="A149" s="331"/>
      <c r="B149" s="80" t="s">
        <v>179</v>
      </c>
      <c r="C149" s="80" t="s">
        <v>68</v>
      </c>
      <c r="D149" s="143">
        <v>1</v>
      </c>
      <c r="E149" s="56">
        <v>1</v>
      </c>
      <c r="F149" s="56"/>
      <c r="G149" s="120">
        <v>2</v>
      </c>
      <c r="H149" s="120"/>
      <c r="I149" s="120"/>
      <c r="J149" s="120"/>
      <c r="K149" s="120"/>
      <c r="L149" s="120"/>
      <c r="M149" s="120"/>
      <c r="N149" s="120"/>
      <c r="O149" s="120"/>
      <c r="P149" s="120">
        <v>1</v>
      </c>
      <c r="Q149" s="120">
        <v>1</v>
      </c>
      <c r="R149" s="120"/>
      <c r="S149" s="120">
        <v>1</v>
      </c>
      <c r="T149" s="120">
        <v>1</v>
      </c>
      <c r="U149" s="120"/>
      <c r="V149" s="120">
        <v>1</v>
      </c>
      <c r="W149" s="120"/>
      <c r="X149" s="120"/>
      <c r="Y149" s="136"/>
      <c r="Z149" s="85">
        <f>IF(D149="",0,('Príloha č. 1 k časti B.2 - Cena'!$BC$5)*D149)</f>
        <v>0</v>
      </c>
      <c r="AA149" s="85">
        <f>IF(E149="",0,('Príloha č. 1 k časti B.2 - Cena'!$BC$6)*E149)</f>
        <v>0</v>
      </c>
      <c r="AB149" s="85">
        <f>IF(F149="",0,('Príloha č. 1 k časti B.2 - Cena'!$BC$7)*F149)</f>
        <v>0</v>
      </c>
      <c r="AC149" s="85">
        <f>IF(G149="",0,('Príloha č. 1 k časti B.2 - Cena'!$BC$8)*G149)</f>
        <v>0</v>
      </c>
      <c r="AD149" s="85">
        <f>IF(H149="",0,('Príloha č. 1 k časti B.2 - Cena'!$BC$9)*H149)</f>
        <v>0</v>
      </c>
      <c r="AE149" s="85">
        <f>IF(I149="",0,('Príloha č. 1 k časti B.2 - Cena'!$BC$10)*I149)</f>
        <v>0</v>
      </c>
      <c r="AF149" s="85">
        <f>IF(J149="",0,('Príloha č. 1 k časti B.2 - Cena'!$BC$11)*J149)</f>
        <v>0</v>
      </c>
      <c r="AG149" s="85">
        <f>IF(K149="",0,('Príloha č. 1 k časti B.2 - Cena'!$BC$12)*K149)</f>
        <v>0</v>
      </c>
      <c r="AH149" s="85">
        <f>IF(L149="",0,('Príloha č. 1 k časti B.2 - Cena'!$BC$13)*L149)</f>
        <v>0</v>
      </c>
      <c r="AI149" s="85">
        <f>IF(M149="",0,('Príloha č. 1 k časti B.2 - Cena'!$BC$14)*M149)</f>
        <v>0</v>
      </c>
      <c r="AJ149" s="85">
        <f>IF(N149="",0,('Príloha č. 1 k časti B.2 - Cena'!$BC$15)*N149)</f>
        <v>0</v>
      </c>
      <c r="AK149" s="85">
        <f>IF(O149="",0,('Príloha č. 1 k časti B.2 - Cena'!$BC$16)*O149)</f>
        <v>0</v>
      </c>
      <c r="AL149" s="85">
        <f>IF(P149="",0,('Príloha č. 1 k časti B.2 - Cena'!$BC$17)*P149)</f>
        <v>0</v>
      </c>
      <c r="AM149" s="85">
        <f>IF(Q149="",0,('Príloha č. 1 k časti B.2 - Cena'!$BC$18)*Q149)</f>
        <v>0</v>
      </c>
      <c r="AN149" s="85">
        <f>IF(R149="",0,('Príloha č. 1 k časti B.2 - Cena'!$BC$19)*R149)</f>
        <v>0</v>
      </c>
      <c r="AO149" s="85">
        <f>IF(S149="",0,('Príloha č. 1 k časti B.2 - Cena'!$BC$20)*S149)</f>
        <v>0</v>
      </c>
      <c r="AP149" s="85">
        <f>IF(T149="",0,('Príloha č. 1 k časti B.2 - Cena'!$BC$21)*T149)</f>
        <v>0</v>
      </c>
      <c r="AQ149" s="85">
        <f>IF(U149="",0,('Príloha č. 1 k časti B.2 - Cena'!$BC$22)*U149)</f>
        <v>0</v>
      </c>
      <c r="AR149" s="85">
        <f>IF(V149="",0,('Príloha č. 1 k časti B.2 - Cena'!$BC$23)*V149)</f>
        <v>0</v>
      </c>
      <c r="AS149" s="85">
        <f>IF(W149="",0,('Príloha č. 1 k časti B.2 - Cena'!$BC$24)*W149)</f>
        <v>0</v>
      </c>
      <c r="AT149" s="85">
        <f>IF(X149="",0,('Príloha č. 1 k časti B.2 - Cena'!$BC$25)*X149)</f>
        <v>0</v>
      </c>
      <c r="AU149" s="85">
        <f>IF(Y149="",0,('Príloha č. 1 k časti B.2 - Cena'!$BC$26)*Y149)</f>
        <v>0</v>
      </c>
      <c r="AV149" s="121">
        <f t="shared" si="28"/>
        <v>0</v>
      </c>
      <c r="AW149" s="131">
        <v>1</v>
      </c>
      <c r="AX149" s="131">
        <v>1</v>
      </c>
      <c r="AY149" s="131">
        <v>1</v>
      </c>
      <c r="AZ149" s="131">
        <v>1</v>
      </c>
      <c r="BA149" s="94" t="s">
        <v>46</v>
      </c>
      <c r="BB149" s="88">
        <f t="shared" si="26"/>
        <v>4</v>
      </c>
      <c r="BC149" s="144">
        <f t="shared" si="27"/>
        <v>0</v>
      </c>
    </row>
    <row r="150" spans="1:55" ht="12.95" customHeight="1" thickBot="1" x14ac:dyDescent="0.3">
      <c r="A150" s="331"/>
      <c r="B150" s="80" t="s">
        <v>180</v>
      </c>
      <c r="C150" s="80" t="s">
        <v>68</v>
      </c>
      <c r="D150" s="143">
        <v>1</v>
      </c>
      <c r="E150" s="56">
        <v>1</v>
      </c>
      <c r="F150" s="56"/>
      <c r="G150" s="120">
        <v>1</v>
      </c>
      <c r="H150" s="120"/>
      <c r="I150" s="120"/>
      <c r="J150" s="120"/>
      <c r="K150" s="120"/>
      <c r="L150" s="120"/>
      <c r="M150" s="120"/>
      <c r="N150" s="120"/>
      <c r="O150" s="120"/>
      <c r="P150" s="120">
        <v>1</v>
      </c>
      <c r="Q150" s="120">
        <v>1</v>
      </c>
      <c r="R150" s="120"/>
      <c r="S150" s="120">
        <v>1</v>
      </c>
      <c r="T150" s="120">
        <v>1</v>
      </c>
      <c r="U150" s="120"/>
      <c r="V150" s="120">
        <v>1</v>
      </c>
      <c r="W150" s="120"/>
      <c r="X150" s="120"/>
      <c r="Y150" s="136"/>
      <c r="Z150" s="85">
        <f>IF(D150="",0,('Príloha č. 1 k časti B.2 - Cena'!$BC$5)*D150)</f>
        <v>0</v>
      </c>
      <c r="AA150" s="85">
        <f>IF(E150="",0,('Príloha č. 1 k časti B.2 - Cena'!$BC$6)*E150)</f>
        <v>0</v>
      </c>
      <c r="AB150" s="85">
        <f>IF(F150="",0,('Príloha č. 1 k časti B.2 - Cena'!$BC$7)*F150)</f>
        <v>0</v>
      </c>
      <c r="AC150" s="85">
        <f>IF(G150="",0,('Príloha č. 1 k časti B.2 - Cena'!$BC$8)*G150)</f>
        <v>0</v>
      </c>
      <c r="AD150" s="85">
        <f>IF(H150="",0,('Príloha č. 1 k časti B.2 - Cena'!$BC$9)*H150)</f>
        <v>0</v>
      </c>
      <c r="AE150" s="85">
        <f>IF(I150="",0,('Príloha č. 1 k časti B.2 - Cena'!$BC$10)*I150)</f>
        <v>0</v>
      </c>
      <c r="AF150" s="85">
        <f>IF(J150="",0,('Príloha č. 1 k časti B.2 - Cena'!$BC$11)*J150)</f>
        <v>0</v>
      </c>
      <c r="AG150" s="85">
        <f>IF(K150="",0,('Príloha č. 1 k časti B.2 - Cena'!$BC$12)*K150)</f>
        <v>0</v>
      </c>
      <c r="AH150" s="85">
        <f>IF(L150="",0,('Príloha č. 1 k časti B.2 - Cena'!$BC$13)*L150)</f>
        <v>0</v>
      </c>
      <c r="AI150" s="85">
        <f>IF(M150="",0,('Príloha č. 1 k časti B.2 - Cena'!$BC$14)*M150)</f>
        <v>0</v>
      </c>
      <c r="AJ150" s="85">
        <f>IF(N150="",0,('Príloha č. 1 k časti B.2 - Cena'!$BC$15)*N150)</f>
        <v>0</v>
      </c>
      <c r="AK150" s="85">
        <f>IF(O150="",0,('Príloha č. 1 k časti B.2 - Cena'!$BC$16)*O150)</f>
        <v>0</v>
      </c>
      <c r="AL150" s="85">
        <f>IF(P150="",0,('Príloha č. 1 k časti B.2 - Cena'!$BC$17)*P150)</f>
        <v>0</v>
      </c>
      <c r="AM150" s="85">
        <f>IF(Q150="",0,('Príloha č. 1 k časti B.2 - Cena'!$BC$18)*Q150)</f>
        <v>0</v>
      </c>
      <c r="AN150" s="85">
        <f>IF(R150="",0,('Príloha č. 1 k časti B.2 - Cena'!$BC$19)*R150)</f>
        <v>0</v>
      </c>
      <c r="AO150" s="85">
        <f>IF(S150="",0,('Príloha č. 1 k časti B.2 - Cena'!$BC$20)*S150)</f>
        <v>0</v>
      </c>
      <c r="AP150" s="85">
        <f>IF(T150="",0,('Príloha č. 1 k časti B.2 - Cena'!$BC$21)*T150)</f>
        <v>0</v>
      </c>
      <c r="AQ150" s="85">
        <f>IF(U150="",0,('Príloha č. 1 k časti B.2 - Cena'!$BC$22)*U150)</f>
        <v>0</v>
      </c>
      <c r="AR150" s="85">
        <f>IF(V150="",0,('Príloha č. 1 k časti B.2 - Cena'!$BC$23)*V150)</f>
        <v>0</v>
      </c>
      <c r="AS150" s="85">
        <f>IF(W150="",0,('Príloha č. 1 k časti B.2 - Cena'!$BC$24)*W150)</f>
        <v>0</v>
      </c>
      <c r="AT150" s="85">
        <f>IF(X150="",0,('Príloha č. 1 k časti B.2 - Cena'!$BC$25)*X150)</f>
        <v>0</v>
      </c>
      <c r="AU150" s="85">
        <f>IF(Y150="",0,('Príloha č. 1 k časti B.2 - Cena'!$BC$26)*Y150)</f>
        <v>0</v>
      </c>
      <c r="AV150" s="121">
        <f t="shared" si="28"/>
        <v>0</v>
      </c>
      <c r="AW150" s="131">
        <v>1</v>
      </c>
      <c r="AX150" s="131">
        <v>1</v>
      </c>
      <c r="AY150" s="131">
        <v>1</v>
      </c>
      <c r="AZ150" s="131">
        <v>1</v>
      </c>
      <c r="BA150" s="94" t="s">
        <v>46</v>
      </c>
      <c r="BB150" s="88">
        <f t="shared" si="26"/>
        <v>4</v>
      </c>
      <c r="BC150" s="144">
        <f t="shared" si="27"/>
        <v>0</v>
      </c>
    </row>
    <row r="151" spans="1:55" ht="12.95" customHeight="1" thickBot="1" x14ac:dyDescent="0.3">
      <c r="A151" s="331"/>
      <c r="B151" s="95" t="s">
        <v>181</v>
      </c>
      <c r="C151" s="95" t="s">
        <v>67</v>
      </c>
      <c r="D151" s="143">
        <v>1</v>
      </c>
      <c r="E151" s="56">
        <v>1</v>
      </c>
      <c r="F151" s="56"/>
      <c r="G151" s="122">
        <v>2</v>
      </c>
      <c r="H151" s="122">
        <v>1</v>
      </c>
      <c r="I151" s="122"/>
      <c r="J151" s="122"/>
      <c r="K151" s="122">
        <v>1</v>
      </c>
      <c r="L151" s="122"/>
      <c r="M151" s="122"/>
      <c r="N151" s="122">
        <v>1</v>
      </c>
      <c r="O151" s="122"/>
      <c r="P151" s="122"/>
      <c r="Q151" s="122">
        <v>1</v>
      </c>
      <c r="R151" s="122">
        <v>1</v>
      </c>
      <c r="S151" s="122"/>
      <c r="T151" s="122"/>
      <c r="U151" s="122">
        <v>2</v>
      </c>
      <c r="V151" s="122"/>
      <c r="W151" s="122"/>
      <c r="X151" s="122"/>
      <c r="Y151" s="136"/>
      <c r="Z151" s="85">
        <f>IF(D151="",0,('Príloha č. 1 k časti B.2 - Cena'!$BC$5)*D151)</f>
        <v>0</v>
      </c>
      <c r="AA151" s="85">
        <f>IF(E151="",0,('Príloha č. 1 k časti B.2 - Cena'!$BC$6)*E151)</f>
        <v>0</v>
      </c>
      <c r="AB151" s="85">
        <f>IF(F151="",0,('Príloha č. 1 k časti B.2 - Cena'!$BC$7)*F151)</f>
        <v>0</v>
      </c>
      <c r="AC151" s="85">
        <f>IF(G151="",0,('Príloha č. 1 k časti B.2 - Cena'!$BC$8)*G151)</f>
        <v>0</v>
      </c>
      <c r="AD151" s="85">
        <f>IF(H151="",0,('Príloha č. 1 k časti B.2 - Cena'!$BC$9)*H151)</f>
        <v>0</v>
      </c>
      <c r="AE151" s="85">
        <f>IF(I151="",0,('Príloha č. 1 k časti B.2 - Cena'!$BC$10)*I151)</f>
        <v>0</v>
      </c>
      <c r="AF151" s="85">
        <f>IF(J151="",0,('Príloha č. 1 k časti B.2 - Cena'!$BC$11)*J151)</f>
        <v>0</v>
      </c>
      <c r="AG151" s="85">
        <f>IF(K151="",0,('Príloha č. 1 k časti B.2 - Cena'!$BC$12)*K151)</f>
        <v>0</v>
      </c>
      <c r="AH151" s="85">
        <f>IF(L151="",0,('Príloha č. 1 k časti B.2 - Cena'!$BC$13)*L151)</f>
        <v>0</v>
      </c>
      <c r="AI151" s="85">
        <f>IF(M151="",0,('Príloha č. 1 k časti B.2 - Cena'!$BC$14)*M151)</f>
        <v>0</v>
      </c>
      <c r="AJ151" s="85">
        <f>IF(N151="",0,('Príloha č. 1 k časti B.2 - Cena'!$BC$15)*N151)</f>
        <v>0</v>
      </c>
      <c r="AK151" s="85">
        <f>IF(O151="",0,('Príloha č. 1 k časti B.2 - Cena'!$BC$16)*O151)</f>
        <v>0</v>
      </c>
      <c r="AL151" s="85">
        <f>IF(P151="",0,('Príloha č. 1 k časti B.2 - Cena'!$BC$17)*P151)</f>
        <v>0</v>
      </c>
      <c r="AM151" s="85">
        <f>IF(Q151="",0,('Príloha č. 1 k časti B.2 - Cena'!$BC$18)*Q151)</f>
        <v>0</v>
      </c>
      <c r="AN151" s="85">
        <f>IF(R151="",0,('Príloha č. 1 k časti B.2 - Cena'!$BC$19)*R151)</f>
        <v>0</v>
      </c>
      <c r="AO151" s="85">
        <f>IF(S151="",0,('Príloha č. 1 k časti B.2 - Cena'!$BC$20)*S151)</f>
        <v>0</v>
      </c>
      <c r="AP151" s="85">
        <f>IF(T151="",0,('Príloha č. 1 k časti B.2 - Cena'!$BC$21)*T151)</f>
        <v>0</v>
      </c>
      <c r="AQ151" s="85">
        <f>IF(U151="",0,('Príloha č. 1 k časti B.2 - Cena'!$BC$22)*U151)</f>
        <v>0</v>
      </c>
      <c r="AR151" s="85">
        <f>IF(V151="",0,('Príloha č. 1 k časti B.2 - Cena'!$BC$23)*V151)</f>
        <v>0</v>
      </c>
      <c r="AS151" s="85">
        <f>IF(W151="",0,('Príloha č. 1 k časti B.2 - Cena'!$BC$24)*W151)</f>
        <v>0</v>
      </c>
      <c r="AT151" s="85">
        <f>IF(X151="",0,('Príloha č. 1 k časti B.2 - Cena'!$BC$25)*X151)</f>
        <v>0</v>
      </c>
      <c r="AU151" s="85">
        <f>IF(Y151="",0,('Príloha č. 1 k časti B.2 - Cena'!$BC$26)*Y151)</f>
        <v>0</v>
      </c>
      <c r="AV151" s="121">
        <f t="shared" si="28"/>
        <v>0</v>
      </c>
      <c r="AW151" s="131">
        <v>1</v>
      </c>
      <c r="AX151" s="131">
        <v>1</v>
      </c>
      <c r="AY151" s="131">
        <v>1</v>
      </c>
      <c r="AZ151" s="131">
        <v>1</v>
      </c>
      <c r="BA151" s="94" t="s">
        <v>46</v>
      </c>
      <c r="BB151" s="88">
        <f t="shared" si="26"/>
        <v>4</v>
      </c>
      <c r="BC151" s="144">
        <f t="shared" si="27"/>
        <v>0</v>
      </c>
    </row>
    <row r="152" spans="1:55" ht="12.95" customHeight="1" thickBot="1" x14ac:dyDescent="0.3">
      <c r="A152" s="331"/>
      <c r="B152" s="145" t="s">
        <v>319</v>
      </c>
      <c r="C152" s="97"/>
      <c r="D152" s="146"/>
      <c r="E152" s="58"/>
      <c r="F152" s="58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3">
        <v>1</v>
      </c>
      <c r="W152" s="123">
        <v>1</v>
      </c>
      <c r="X152" s="147">
        <v>1</v>
      </c>
      <c r="Y152" s="139"/>
      <c r="Z152" s="85">
        <f>IF(D152="",0,('Príloha č. 1 k časti B.2 - Cena'!$BC$5)*D152)</f>
        <v>0</v>
      </c>
      <c r="AA152" s="85">
        <f>IF(E152="",0,('Príloha č. 1 k časti B.2 - Cena'!$BC$6)*E152)</f>
        <v>0</v>
      </c>
      <c r="AB152" s="85">
        <f>IF(F152="",0,('Príloha č. 1 k časti B.2 - Cena'!$BC$7)*F152)</f>
        <v>0</v>
      </c>
      <c r="AC152" s="85">
        <f>IF(G152="",0,('Príloha č. 1 k časti B.2 - Cena'!$BC$8)*G152)</f>
        <v>0</v>
      </c>
      <c r="AD152" s="85">
        <f>IF(H152="",0,('Príloha č. 1 k časti B.2 - Cena'!$BC$9)*H152)</f>
        <v>0</v>
      </c>
      <c r="AE152" s="85">
        <f>IF(I152="",0,('Príloha č. 1 k časti B.2 - Cena'!$BC$10)*I152)</f>
        <v>0</v>
      </c>
      <c r="AF152" s="85">
        <f>IF(J152="",0,('Príloha č. 1 k časti B.2 - Cena'!$BC$11)*J152)</f>
        <v>0</v>
      </c>
      <c r="AG152" s="85">
        <f>IF(K152="",0,('Príloha č. 1 k časti B.2 - Cena'!$BC$12)*K152)</f>
        <v>0</v>
      </c>
      <c r="AH152" s="85">
        <f>IF(L152="",0,('Príloha č. 1 k časti B.2 - Cena'!$BC$13)*L152)</f>
        <v>0</v>
      </c>
      <c r="AI152" s="85">
        <f>IF(M152="",0,('Príloha č. 1 k časti B.2 - Cena'!$BC$14)*M152)</f>
        <v>0</v>
      </c>
      <c r="AJ152" s="85">
        <f>IF(N152="",0,('Príloha č. 1 k časti B.2 - Cena'!$BC$15)*N152)</f>
        <v>0</v>
      </c>
      <c r="AK152" s="85">
        <f>IF(O152="",0,('Príloha č. 1 k časti B.2 - Cena'!$BC$16)*O152)</f>
        <v>0</v>
      </c>
      <c r="AL152" s="85">
        <f>IF(P152="",0,('Príloha č. 1 k časti B.2 - Cena'!$BC$17)*P152)</f>
        <v>0</v>
      </c>
      <c r="AM152" s="85">
        <f>IF(Q152="",0,('Príloha č. 1 k časti B.2 - Cena'!$BC$18)*Q152)</f>
        <v>0</v>
      </c>
      <c r="AN152" s="85">
        <f>IF(R152="",0,('Príloha č. 1 k časti B.2 - Cena'!$BC$19)*R152)</f>
        <v>0</v>
      </c>
      <c r="AO152" s="85">
        <f>IF(S152="",0,('Príloha č. 1 k časti B.2 - Cena'!$BC$20)*S152)</f>
        <v>0</v>
      </c>
      <c r="AP152" s="85">
        <f>IF(T152="",0,('Príloha č. 1 k časti B.2 - Cena'!$BC$21)*T152)</f>
        <v>0</v>
      </c>
      <c r="AQ152" s="85">
        <f>IF(U152="",0,('Príloha č. 1 k časti B.2 - Cena'!$BC$22)*U152)</f>
        <v>0</v>
      </c>
      <c r="AR152" s="85">
        <f>IF(V152="",0,('Príloha č. 1 k časti B.2 - Cena'!$BC$23)*V152)</f>
        <v>0</v>
      </c>
      <c r="AS152" s="85">
        <f>IF(W152="",0,('Príloha č. 1 k časti B.2 - Cena'!$BC$24)*W152)</f>
        <v>0</v>
      </c>
      <c r="AT152" s="85">
        <f>IF(X152="",0,('Príloha č. 1 k časti B.2 - Cena'!$BC$25)*X152)</f>
        <v>0</v>
      </c>
      <c r="AU152" s="85">
        <f>IF(Y152="",0,('Príloha č. 1 k časti B.2 - Cena'!$BC$26)*Y152)</f>
        <v>0</v>
      </c>
      <c r="AV152" s="121">
        <f t="shared" ref="AV152" si="29">SUM(Z152:AU152)</f>
        <v>0</v>
      </c>
      <c r="AW152" s="131">
        <v>1</v>
      </c>
      <c r="AX152" s="131">
        <v>1</v>
      </c>
      <c r="AY152" s="131">
        <v>1</v>
      </c>
      <c r="AZ152" s="131">
        <v>1</v>
      </c>
      <c r="BA152" s="94" t="s">
        <v>46</v>
      </c>
      <c r="BB152" s="88">
        <f t="shared" si="26"/>
        <v>4</v>
      </c>
      <c r="BC152" s="144">
        <f t="shared" si="27"/>
        <v>0</v>
      </c>
    </row>
    <row r="153" spans="1:55" ht="12.95" customHeight="1" thickBot="1" x14ac:dyDescent="0.3">
      <c r="A153" s="331"/>
      <c r="B153" s="145" t="s">
        <v>320</v>
      </c>
      <c r="C153" s="145"/>
      <c r="D153" s="146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148"/>
      <c r="Y153" s="139">
        <v>1</v>
      </c>
      <c r="Z153" s="183">
        <f>IF(D153="",0,('Príloha č. 1 k časti B.2 - Cena'!$BC$5)*D153)</f>
        <v>0</v>
      </c>
      <c r="AA153" s="185">
        <f>IF(E153="",0,('Príloha č. 1 k časti B.2 - Cena'!$BC$6)*E153)</f>
        <v>0</v>
      </c>
      <c r="AB153" s="185">
        <f>IF(F153="",0,('Príloha č. 1 k časti B.2 - Cena'!$BC$7)*F153)</f>
        <v>0</v>
      </c>
      <c r="AC153" s="185">
        <f>IF(G153="",0,('Príloha č. 1 k časti B.2 - Cena'!$BC$8)*G153)</f>
        <v>0</v>
      </c>
      <c r="AD153" s="185">
        <f>IF(H153="",0,('Príloha č. 1 k časti B.2 - Cena'!$BC$9)*H153)</f>
        <v>0</v>
      </c>
      <c r="AE153" s="185">
        <f>IF(I153="",0,('Príloha č. 1 k časti B.2 - Cena'!$BC$10)*I153)</f>
        <v>0</v>
      </c>
      <c r="AF153" s="185">
        <f>IF(J153="",0,('Príloha č. 1 k časti B.2 - Cena'!$BC$11)*J153)</f>
        <v>0</v>
      </c>
      <c r="AG153" s="185">
        <f>IF(K153="",0,('Príloha č. 1 k časti B.2 - Cena'!$BC$12)*K153)</f>
        <v>0</v>
      </c>
      <c r="AH153" s="185">
        <f>IF(L153="",0,('Príloha č. 1 k časti B.2 - Cena'!$BC$13)*L153)</f>
        <v>0</v>
      </c>
      <c r="AI153" s="185">
        <f>IF(M153="",0,('Príloha č. 1 k časti B.2 - Cena'!$BC$14)*M153)</f>
        <v>0</v>
      </c>
      <c r="AJ153" s="185">
        <f>IF(N153="",0,('Príloha č. 1 k časti B.2 - Cena'!$BC$15)*N153)</f>
        <v>0</v>
      </c>
      <c r="AK153" s="185">
        <f>IF(O153="",0,('Príloha č. 1 k časti B.2 - Cena'!$BC$16)*O153)</f>
        <v>0</v>
      </c>
      <c r="AL153" s="185">
        <f>IF(P153="",0,('Príloha č. 1 k časti B.2 - Cena'!$BC$17)*P153)</f>
        <v>0</v>
      </c>
      <c r="AM153" s="185">
        <f>IF(Q153="",0,('Príloha č. 1 k časti B.2 - Cena'!$BC$18)*Q153)</f>
        <v>0</v>
      </c>
      <c r="AN153" s="185">
        <f>IF(R153="",0,('Príloha č. 1 k časti B.2 - Cena'!$BC$19)*R153)</f>
        <v>0</v>
      </c>
      <c r="AO153" s="185">
        <f>IF(S153="",0,('Príloha č. 1 k časti B.2 - Cena'!$BC$20)*S153)</f>
        <v>0</v>
      </c>
      <c r="AP153" s="185">
        <f>IF(T153="",0,('Príloha č. 1 k časti B.2 - Cena'!$BC$21)*T153)</f>
        <v>0</v>
      </c>
      <c r="AQ153" s="185">
        <f>IF(U153="",0,('Príloha č. 1 k časti B.2 - Cena'!$BC$22)*U153)</f>
        <v>0</v>
      </c>
      <c r="AR153" s="185">
        <f>IF(V153="",0,('Príloha č. 1 k časti B.2 - Cena'!$BC$23)*V153)</f>
        <v>0</v>
      </c>
      <c r="AS153" s="185">
        <f>IF(W153="",0,('Príloha č. 1 k časti B.2 - Cena'!$BC$24)*W153)</f>
        <v>0</v>
      </c>
      <c r="AT153" s="185">
        <f>IF(X153="",0,('Príloha č. 1 k časti B.2 - Cena'!$BC$25)*X153)</f>
        <v>0</v>
      </c>
      <c r="AU153" s="185">
        <f>IF(Y153="",0,('Príloha č. 1 k časti B.2 - Cena'!$BC$26)*Y153)</f>
        <v>0</v>
      </c>
      <c r="AV153" s="178">
        <f t="shared" si="28"/>
        <v>0</v>
      </c>
      <c r="AW153" s="106">
        <v>2</v>
      </c>
      <c r="AX153" s="106">
        <v>2</v>
      </c>
      <c r="AY153" s="106">
        <v>2</v>
      </c>
      <c r="AZ153" s="106">
        <v>2</v>
      </c>
      <c r="BA153" s="107" t="s">
        <v>298</v>
      </c>
      <c r="BB153" s="88">
        <f t="shared" si="26"/>
        <v>8</v>
      </c>
      <c r="BC153" s="144">
        <f t="shared" si="27"/>
        <v>0</v>
      </c>
    </row>
    <row r="154" spans="1:55" ht="15.75" thickBot="1" x14ac:dyDescent="0.3">
      <c r="A154" s="331"/>
      <c r="B154" s="365" t="s">
        <v>22</v>
      </c>
      <c r="C154" s="361"/>
      <c r="D154" s="362"/>
      <c r="E154" s="362"/>
      <c r="F154" s="362"/>
      <c r="G154" s="362"/>
      <c r="H154" s="362"/>
      <c r="I154" s="362"/>
      <c r="J154" s="362"/>
      <c r="K154" s="362"/>
      <c r="L154" s="362"/>
      <c r="M154" s="362"/>
      <c r="N154" s="362"/>
      <c r="O154" s="362"/>
      <c r="P154" s="362"/>
      <c r="Q154" s="362"/>
      <c r="R154" s="362"/>
      <c r="S154" s="362"/>
      <c r="T154" s="362"/>
      <c r="U154" s="362"/>
      <c r="V154" s="362"/>
      <c r="W154" s="362"/>
      <c r="X154" s="363"/>
      <c r="Y154" s="364"/>
      <c r="Z154" s="183"/>
      <c r="AA154" s="184"/>
      <c r="AB154" s="184"/>
      <c r="AC154" s="184"/>
      <c r="AD154" s="184"/>
      <c r="AE154" s="184"/>
      <c r="AF154" s="184"/>
      <c r="AG154" s="184"/>
      <c r="AH154" s="184"/>
      <c r="AI154" s="184"/>
      <c r="AJ154" s="184"/>
      <c r="AK154" s="184"/>
      <c r="AL154" s="184"/>
      <c r="AM154" s="184"/>
      <c r="AN154" s="184"/>
      <c r="AO154" s="184"/>
      <c r="AP154" s="184"/>
      <c r="AQ154" s="184"/>
      <c r="AR154" s="184"/>
      <c r="AS154" s="252"/>
      <c r="AT154" s="251"/>
      <c r="AU154" s="251"/>
      <c r="AV154" s="178">
        <f>'Príloha č. 1 k časti B.2 - Cena'!AV33</f>
        <v>0</v>
      </c>
      <c r="AW154" s="106">
        <v>2</v>
      </c>
      <c r="AX154" s="106">
        <v>2</v>
      </c>
      <c r="AY154" s="106">
        <v>2</v>
      </c>
      <c r="AZ154" s="106">
        <v>2</v>
      </c>
      <c r="BA154" s="109"/>
      <c r="BB154" s="88">
        <f t="shared" si="26"/>
        <v>8</v>
      </c>
      <c r="BC154" s="149">
        <f t="shared" si="27"/>
        <v>0</v>
      </c>
    </row>
    <row r="155" spans="1:55" ht="15.75" thickBot="1" x14ac:dyDescent="0.3">
      <c r="A155" s="332"/>
      <c r="B155" s="365" t="s">
        <v>25</v>
      </c>
      <c r="C155" s="361"/>
      <c r="D155" s="362"/>
      <c r="E155" s="362"/>
      <c r="F155" s="362"/>
      <c r="G155" s="362"/>
      <c r="H155" s="362"/>
      <c r="I155" s="362"/>
      <c r="J155" s="362"/>
      <c r="K155" s="362"/>
      <c r="L155" s="362"/>
      <c r="M155" s="362"/>
      <c r="N155" s="362"/>
      <c r="O155" s="362"/>
      <c r="P155" s="362"/>
      <c r="Q155" s="362"/>
      <c r="R155" s="362"/>
      <c r="S155" s="362"/>
      <c r="T155" s="362"/>
      <c r="U155" s="362"/>
      <c r="V155" s="362"/>
      <c r="W155" s="362"/>
      <c r="X155" s="363"/>
      <c r="Y155" s="364"/>
      <c r="Z155" s="183"/>
      <c r="AA155" s="184"/>
      <c r="AB155" s="184"/>
      <c r="AC155" s="184"/>
      <c r="AD155" s="184"/>
      <c r="AE155" s="184"/>
      <c r="AF155" s="184"/>
      <c r="AG155" s="184"/>
      <c r="AH155" s="184"/>
      <c r="AI155" s="184"/>
      <c r="AJ155" s="184"/>
      <c r="AK155" s="184"/>
      <c r="AL155" s="184"/>
      <c r="AM155" s="184"/>
      <c r="AN155" s="184"/>
      <c r="AO155" s="184"/>
      <c r="AP155" s="184"/>
      <c r="AQ155" s="184"/>
      <c r="AR155" s="184"/>
      <c r="AS155" s="252"/>
      <c r="AT155" s="251"/>
      <c r="AU155" s="251"/>
      <c r="AV155" s="178">
        <f>SUM(AV142:AV154)</f>
        <v>0</v>
      </c>
      <c r="AW155" s="324" t="s">
        <v>343</v>
      </c>
      <c r="AX155" s="325"/>
      <c r="AY155" s="325"/>
      <c r="AZ155" s="325"/>
      <c r="BA155" s="325"/>
      <c r="BB155" s="325"/>
      <c r="BC155" s="110">
        <f>SUM(BC142:BC154)</f>
        <v>0</v>
      </c>
    </row>
    <row r="156" spans="1:55" x14ac:dyDescent="0.25">
      <c r="AW156" s="46"/>
      <c r="AX156" s="46"/>
      <c r="AY156" s="46"/>
      <c r="AZ156" s="46"/>
      <c r="BA156" s="46"/>
      <c r="BB156" s="46"/>
      <c r="BC156" s="46"/>
    </row>
    <row r="157" spans="1:55" x14ac:dyDescent="0.25">
      <c r="AW157" s="46"/>
      <c r="AX157" s="46"/>
      <c r="AY157" s="46"/>
      <c r="AZ157" s="46"/>
      <c r="BA157" s="46"/>
      <c r="BB157" s="46"/>
      <c r="BC157" s="46"/>
    </row>
    <row r="158" spans="1:55" x14ac:dyDescent="0.25">
      <c r="AW158" s="46"/>
      <c r="AX158" s="46"/>
      <c r="AY158" s="46"/>
      <c r="AZ158" s="46"/>
      <c r="BA158" s="46"/>
      <c r="BB158" s="46"/>
      <c r="BC158" s="46"/>
    </row>
    <row r="159" spans="1:55" ht="16.5" thickBot="1" x14ac:dyDescent="0.3">
      <c r="A159" s="69" t="s">
        <v>188</v>
      </c>
      <c r="AW159" s="46"/>
      <c r="AX159" s="46"/>
      <c r="AY159" s="46"/>
      <c r="AZ159" s="46"/>
      <c r="BA159" s="46"/>
      <c r="BB159" s="46"/>
      <c r="BC159" s="46"/>
    </row>
    <row r="160" spans="1:55" ht="14.45" customHeight="1" x14ac:dyDescent="0.25">
      <c r="A160" s="299" t="s">
        <v>0</v>
      </c>
      <c r="B160" s="355" t="s">
        <v>21</v>
      </c>
      <c r="C160" s="150"/>
      <c r="D160" s="311" t="s">
        <v>27</v>
      </c>
      <c r="E160" s="312"/>
      <c r="F160" s="312"/>
      <c r="G160" s="312"/>
      <c r="H160" s="312"/>
      <c r="I160" s="312"/>
      <c r="J160" s="312"/>
      <c r="K160" s="312"/>
      <c r="L160" s="312"/>
      <c r="M160" s="312"/>
      <c r="N160" s="312"/>
      <c r="O160" s="312"/>
      <c r="P160" s="312"/>
      <c r="Q160" s="312"/>
      <c r="R160" s="312"/>
      <c r="S160" s="312"/>
      <c r="T160" s="312"/>
      <c r="U160" s="312"/>
      <c r="V160" s="312"/>
      <c r="W160" s="312"/>
      <c r="X160" s="326"/>
      <c r="Y160" s="313"/>
      <c r="Z160" s="360" t="s">
        <v>26</v>
      </c>
      <c r="AA160" s="312"/>
      <c r="AB160" s="312"/>
      <c r="AC160" s="312"/>
      <c r="AD160" s="312"/>
      <c r="AE160" s="312"/>
      <c r="AF160" s="312"/>
      <c r="AG160" s="312"/>
      <c r="AH160" s="312"/>
      <c r="AI160" s="312"/>
      <c r="AJ160" s="312"/>
      <c r="AK160" s="312"/>
      <c r="AL160" s="312"/>
      <c r="AM160" s="312"/>
      <c r="AN160" s="312"/>
      <c r="AO160" s="312"/>
      <c r="AP160" s="312"/>
      <c r="AQ160" s="312"/>
      <c r="AR160" s="312"/>
      <c r="AS160" s="313"/>
      <c r="AT160" s="245"/>
      <c r="AU160" s="245"/>
      <c r="AV160" s="338" t="s">
        <v>332</v>
      </c>
      <c r="AW160" s="321" t="s">
        <v>210</v>
      </c>
      <c r="AX160" s="322"/>
      <c r="AY160" s="322"/>
      <c r="AZ160" s="323"/>
      <c r="BA160" s="374" t="s">
        <v>45</v>
      </c>
      <c r="BB160" s="344" t="s">
        <v>341</v>
      </c>
      <c r="BC160" s="338" t="s">
        <v>335</v>
      </c>
    </row>
    <row r="161" spans="1:55" ht="32.25" x14ac:dyDescent="0.25">
      <c r="A161" s="300"/>
      <c r="B161" s="356"/>
      <c r="C161" s="151"/>
      <c r="D161" s="72" t="s">
        <v>98</v>
      </c>
      <c r="E161" s="72" t="s">
        <v>99</v>
      </c>
      <c r="F161" s="72" t="s">
        <v>100</v>
      </c>
      <c r="G161" s="72" t="s">
        <v>49</v>
      </c>
      <c r="H161" s="72" t="s">
        <v>50</v>
      </c>
      <c r="I161" s="72" t="s">
        <v>51</v>
      </c>
      <c r="J161" s="72" t="s">
        <v>52</v>
      </c>
      <c r="K161" s="72" t="s">
        <v>53</v>
      </c>
      <c r="L161" s="72" t="s">
        <v>54</v>
      </c>
      <c r="M161" s="72" t="s">
        <v>55</v>
      </c>
      <c r="N161" s="72" t="s">
        <v>56</v>
      </c>
      <c r="O161" s="72" t="s">
        <v>57</v>
      </c>
      <c r="P161" s="72" t="s">
        <v>58</v>
      </c>
      <c r="Q161" s="72" t="s">
        <v>59</v>
      </c>
      <c r="R161" s="72" t="s">
        <v>60</v>
      </c>
      <c r="S161" s="72" t="s">
        <v>61</v>
      </c>
      <c r="T161" s="72" t="s">
        <v>62</v>
      </c>
      <c r="U161" s="72" t="s">
        <v>63</v>
      </c>
      <c r="V161" s="72" t="s">
        <v>64</v>
      </c>
      <c r="W161" s="72" t="s">
        <v>65</v>
      </c>
      <c r="X161" s="72" t="s">
        <v>66</v>
      </c>
      <c r="Y161" s="152" t="s">
        <v>128</v>
      </c>
      <c r="Z161" s="73" t="s">
        <v>1</v>
      </c>
      <c r="AA161" s="74" t="s">
        <v>2</v>
      </c>
      <c r="AB161" s="74" t="s">
        <v>3</v>
      </c>
      <c r="AC161" s="74" t="s">
        <v>4</v>
      </c>
      <c r="AD161" s="74" t="s">
        <v>5</v>
      </c>
      <c r="AE161" s="74" t="s">
        <v>6</v>
      </c>
      <c r="AF161" s="74" t="s">
        <v>7</v>
      </c>
      <c r="AG161" s="74" t="s">
        <v>8</v>
      </c>
      <c r="AH161" s="74" t="s">
        <v>9</v>
      </c>
      <c r="AI161" s="74" t="s">
        <v>10</v>
      </c>
      <c r="AJ161" s="74" t="s">
        <v>11</v>
      </c>
      <c r="AK161" s="74" t="s">
        <v>12</v>
      </c>
      <c r="AL161" s="74" t="s">
        <v>13</v>
      </c>
      <c r="AM161" s="74" t="s">
        <v>14</v>
      </c>
      <c r="AN161" s="74" t="s">
        <v>15</v>
      </c>
      <c r="AO161" s="74" t="s">
        <v>16</v>
      </c>
      <c r="AP161" s="74" t="s">
        <v>17</v>
      </c>
      <c r="AQ161" s="74" t="s">
        <v>18</v>
      </c>
      <c r="AR161" s="74" t="s">
        <v>19</v>
      </c>
      <c r="AS161" s="119" t="s">
        <v>20</v>
      </c>
      <c r="AT161" s="119" t="s">
        <v>47</v>
      </c>
      <c r="AU161" s="119" t="s">
        <v>48</v>
      </c>
      <c r="AV161" s="339"/>
      <c r="AW161" s="347">
        <v>2025</v>
      </c>
      <c r="AX161" s="333">
        <v>2026</v>
      </c>
      <c r="AY161" s="333">
        <v>2027</v>
      </c>
      <c r="AZ161" s="333">
        <v>2028</v>
      </c>
      <c r="BA161" s="375"/>
      <c r="BB161" s="345"/>
      <c r="BC161" s="339"/>
    </row>
    <row r="162" spans="1:55" ht="28.9" customHeight="1" thickBot="1" x14ac:dyDescent="0.3">
      <c r="A162" s="301"/>
      <c r="B162" s="153">
        <f>COUNTA(B163:B182)</f>
        <v>20</v>
      </c>
      <c r="C162" s="102"/>
      <c r="D162" s="77">
        <f>COUNTA(D163:D183)</f>
        <v>17</v>
      </c>
      <c r="E162" s="103">
        <f t="shared" ref="E162:Y162" si="30">COUNTA(E163:E183)</f>
        <v>16</v>
      </c>
      <c r="F162" s="103"/>
      <c r="G162" s="103">
        <f t="shared" si="30"/>
        <v>16</v>
      </c>
      <c r="H162" s="103">
        <f t="shared" si="30"/>
        <v>15</v>
      </c>
      <c r="I162" s="103">
        <f t="shared" si="30"/>
        <v>4</v>
      </c>
      <c r="J162" s="103">
        <f t="shared" si="30"/>
        <v>2</v>
      </c>
      <c r="K162" s="103">
        <f t="shared" si="30"/>
        <v>14</v>
      </c>
      <c r="L162" s="103">
        <f t="shared" si="30"/>
        <v>2</v>
      </c>
      <c r="M162" s="103">
        <f t="shared" si="30"/>
        <v>1</v>
      </c>
      <c r="N162" s="103">
        <f t="shared" si="30"/>
        <v>11</v>
      </c>
      <c r="O162" s="103">
        <f t="shared" si="30"/>
        <v>0</v>
      </c>
      <c r="P162" s="103">
        <f t="shared" si="30"/>
        <v>2</v>
      </c>
      <c r="Q162" s="103">
        <f t="shared" si="30"/>
        <v>17</v>
      </c>
      <c r="R162" s="103">
        <f t="shared" si="30"/>
        <v>4</v>
      </c>
      <c r="S162" s="103">
        <f t="shared" si="30"/>
        <v>1</v>
      </c>
      <c r="T162" s="103">
        <f t="shared" si="30"/>
        <v>2</v>
      </c>
      <c r="U162" s="103">
        <f t="shared" si="30"/>
        <v>8</v>
      </c>
      <c r="V162" s="103">
        <f t="shared" si="30"/>
        <v>16</v>
      </c>
      <c r="W162" s="103">
        <f t="shared" si="30"/>
        <v>3</v>
      </c>
      <c r="X162" s="104"/>
      <c r="Y162" s="105">
        <f t="shared" si="30"/>
        <v>1</v>
      </c>
      <c r="Z162" s="359"/>
      <c r="AA162" s="336"/>
      <c r="AB162" s="336"/>
      <c r="AC162" s="336"/>
      <c r="AD162" s="336"/>
      <c r="AE162" s="336"/>
      <c r="AF162" s="336"/>
      <c r="AG162" s="336"/>
      <c r="AH162" s="336"/>
      <c r="AI162" s="336"/>
      <c r="AJ162" s="336"/>
      <c r="AK162" s="336"/>
      <c r="AL162" s="336"/>
      <c r="AM162" s="336"/>
      <c r="AN162" s="336"/>
      <c r="AO162" s="336"/>
      <c r="AP162" s="336"/>
      <c r="AQ162" s="336"/>
      <c r="AR162" s="336"/>
      <c r="AS162" s="337"/>
      <c r="AT162" s="249"/>
      <c r="AU162" s="249"/>
      <c r="AV162" s="340"/>
      <c r="AW162" s="348"/>
      <c r="AX162" s="334"/>
      <c r="AY162" s="334"/>
      <c r="AZ162" s="334"/>
      <c r="BA162" s="376"/>
      <c r="BB162" s="346"/>
      <c r="BC162" s="340"/>
    </row>
    <row r="163" spans="1:55" ht="12.95" customHeight="1" thickBot="1" x14ac:dyDescent="0.3">
      <c r="A163" s="310" t="s">
        <v>189</v>
      </c>
      <c r="B163" s="80" t="s">
        <v>190</v>
      </c>
      <c r="C163" s="80" t="s">
        <v>67</v>
      </c>
      <c r="D163" s="142">
        <v>1</v>
      </c>
      <c r="E163" s="132">
        <v>1</v>
      </c>
      <c r="F163" s="132"/>
      <c r="G163" s="120">
        <v>2</v>
      </c>
      <c r="H163" s="120">
        <v>1</v>
      </c>
      <c r="I163" s="120"/>
      <c r="J163" s="120"/>
      <c r="K163" s="120">
        <v>1</v>
      </c>
      <c r="L163" s="120"/>
      <c r="M163" s="120"/>
      <c r="N163" s="120">
        <v>1</v>
      </c>
      <c r="O163" s="120"/>
      <c r="P163" s="120"/>
      <c r="Q163" s="120">
        <v>1</v>
      </c>
      <c r="R163" s="120"/>
      <c r="S163" s="120"/>
      <c r="T163" s="120"/>
      <c r="U163" s="120"/>
      <c r="V163" s="120">
        <v>1</v>
      </c>
      <c r="W163" s="120"/>
      <c r="X163" s="120"/>
      <c r="Y163" s="133"/>
      <c r="Z163" s="85">
        <f>IF(D163="",0,('Príloha č. 1 k časti B.2 - Cena'!$BC$5)*D163)</f>
        <v>0</v>
      </c>
      <c r="AA163" s="85">
        <f>IF(E163="",0,('Príloha č. 1 k časti B.2 - Cena'!$BC$6)*E163)</f>
        <v>0</v>
      </c>
      <c r="AB163" s="85">
        <f>IF(F163="",0,('Príloha č. 1 k časti B.2 - Cena'!$BC$7)*F163)</f>
        <v>0</v>
      </c>
      <c r="AC163" s="85">
        <f>IF(G163="",0,('Príloha č. 1 k časti B.2 - Cena'!$BC$8)*G163)</f>
        <v>0</v>
      </c>
      <c r="AD163" s="85">
        <f>IF(H163="",0,('Príloha č. 1 k časti B.2 - Cena'!$BC$9)*H163)</f>
        <v>0</v>
      </c>
      <c r="AE163" s="85">
        <f>IF(I163="",0,('Príloha č. 1 k časti B.2 - Cena'!$BC$10)*I163)</f>
        <v>0</v>
      </c>
      <c r="AF163" s="85">
        <f>IF(J163="",0,('Príloha č. 1 k časti B.2 - Cena'!$BC$11)*J163)</f>
        <v>0</v>
      </c>
      <c r="AG163" s="85">
        <f>IF(K163="",0,('Príloha č. 1 k časti B.2 - Cena'!$BC$12)*K163)</f>
        <v>0</v>
      </c>
      <c r="AH163" s="85">
        <f>IF(L163="",0,('Príloha č. 1 k časti B.2 - Cena'!$BC$13)*L163)</f>
        <v>0</v>
      </c>
      <c r="AI163" s="85">
        <f>IF(M163="",0,('Príloha č. 1 k časti B.2 - Cena'!$BC$14)*M163)</f>
        <v>0</v>
      </c>
      <c r="AJ163" s="85">
        <f>IF(N163="",0,('Príloha č. 1 k časti B.2 - Cena'!$BC$15)*N163)</f>
        <v>0</v>
      </c>
      <c r="AK163" s="85">
        <f>IF(O163="",0,('Príloha č. 1 k časti B.2 - Cena'!$BC$16)*O163)</f>
        <v>0</v>
      </c>
      <c r="AL163" s="85">
        <f>IF(P163="",0,('Príloha č. 1 k časti B.2 - Cena'!$BC$17)*P163)</f>
        <v>0</v>
      </c>
      <c r="AM163" s="85">
        <f>IF(Q163="",0,('Príloha č. 1 k časti B.2 - Cena'!$BC$18)*Q163)</f>
        <v>0</v>
      </c>
      <c r="AN163" s="85">
        <f>IF(R163="",0,('Príloha č. 1 k časti B.2 - Cena'!$BC$19)*R163)</f>
        <v>0</v>
      </c>
      <c r="AO163" s="85">
        <f>IF(S163="",0,('Príloha č. 1 k časti B.2 - Cena'!$BC$20)*S163)</f>
        <v>0</v>
      </c>
      <c r="AP163" s="85">
        <f>IF(T163="",0,('Príloha č. 1 k časti B.2 - Cena'!$BC$21)*T163)</f>
        <v>0</v>
      </c>
      <c r="AQ163" s="85">
        <f>IF(U163="",0,('Príloha č. 1 k časti B.2 - Cena'!$BC$22)*U163)</f>
        <v>0</v>
      </c>
      <c r="AR163" s="85">
        <f>IF(V163="",0,('Príloha č. 1 k časti B.2 - Cena'!$BC$23)*V163)</f>
        <v>0</v>
      </c>
      <c r="AS163" s="85">
        <f>IF(W163="",0,('Príloha č. 1 k časti B.2 - Cena'!$BC$24)*W163)</f>
        <v>0</v>
      </c>
      <c r="AT163" s="85">
        <f>IF(X163="",0,('Príloha č. 1 k časti B.2 - Cena'!$BC$25)*X163)</f>
        <v>0</v>
      </c>
      <c r="AU163" s="85">
        <f>IF(Y163="",0,('Príloha č. 1 k časti B.2 - Cena'!$BC$26)*Y163)</f>
        <v>0</v>
      </c>
      <c r="AV163" s="121">
        <f>SUM(Z163:AU163)</f>
        <v>0</v>
      </c>
      <c r="AW163" s="131">
        <v>1</v>
      </c>
      <c r="AX163" s="131">
        <v>1</v>
      </c>
      <c r="AY163" s="131">
        <v>1</v>
      </c>
      <c r="AZ163" s="131">
        <v>1</v>
      </c>
      <c r="BA163" s="87" t="s">
        <v>46</v>
      </c>
      <c r="BB163" s="88">
        <f t="shared" ref="BB163:BB180" si="31">SUM(AW163:AZ163)</f>
        <v>4</v>
      </c>
      <c r="BC163" s="89">
        <f t="shared" ref="BC163:BC184" si="32">AV163*BB163</f>
        <v>0</v>
      </c>
    </row>
    <row r="164" spans="1:55" ht="12.95" customHeight="1" thickBot="1" x14ac:dyDescent="0.3">
      <c r="A164" s="300"/>
      <c r="B164" s="80" t="s">
        <v>191</v>
      </c>
      <c r="C164" s="80" t="s">
        <v>67</v>
      </c>
      <c r="D164" s="142">
        <v>1</v>
      </c>
      <c r="E164" s="132">
        <v>1</v>
      </c>
      <c r="F164" s="56"/>
      <c r="G164" s="120">
        <v>2</v>
      </c>
      <c r="H164" s="120">
        <v>1</v>
      </c>
      <c r="I164" s="120">
        <v>1</v>
      </c>
      <c r="J164" s="120"/>
      <c r="K164" s="120"/>
      <c r="L164" s="120"/>
      <c r="M164" s="120"/>
      <c r="N164" s="120"/>
      <c r="O164" s="120"/>
      <c r="P164" s="120"/>
      <c r="Q164" s="120">
        <v>1</v>
      </c>
      <c r="R164" s="120"/>
      <c r="S164" s="120"/>
      <c r="T164" s="120"/>
      <c r="U164" s="120"/>
      <c r="V164" s="120">
        <v>1</v>
      </c>
      <c r="W164" s="120"/>
      <c r="X164" s="120"/>
      <c r="Y164" s="136"/>
      <c r="Z164" s="85">
        <f>IF(D164="",0,('Príloha č. 1 k časti B.2 - Cena'!$BC$5)*D164)</f>
        <v>0</v>
      </c>
      <c r="AA164" s="85">
        <f>IF(E164="",0,('Príloha č. 1 k časti B.2 - Cena'!$BC$6)*E164)</f>
        <v>0</v>
      </c>
      <c r="AB164" s="85">
        <f>IF(F164="",0,('Príloha č. 1 k časti B.2 - Cena'!$BC$7)*F164)</f>
        <v>0</v>
      </c>
      <c r="AC164" s="85">
        <f>IF(G164="",0,('Príloha č. 1 k časti B.2 - Cena'!$BC$8)*G164)</f>
        <v>0</v>
      </c>
      <c r="AD164" s="85">
        <f>IF(H164="",0,('Príloha č. 1 k časti B.2 - Cena'!$BC$9)*H164)</f>
        <v>0</v>
      </c>
      <c r="AE164" s="85">
        <f>IF(I164="",0,('Príloha č. 1 k časti B.2 - Cena'!$BC$10)*I164)</f>
        <v>0</v>
      </c>
      <c r="AF164" s="85">
        <f>IF(J164="",0,('Príloha č. 1 k časti B.2 - Cena'!$BC$11)*J164)</f>
        <v>0</v>
      </c>
      <c r="AG164" s="85">
        <f>IF(K164="",0,('Príloha č. 1 k časti B.2 - Cena'!$BC$12)*K164)</f>
        <v>0</v>
      </c>
      <c r="AH164" s="85">
        <f>IF(L164="",0,('Príloha č. 1 k časti B.2 - Cena'!$BC$13)*L164)</f>
        <v>0</v>
      </c>
      <c r="AI164" s="85">
        <f>IF(M164="",0,('Príloha č. 1 k časti B.2 - Cena'!$BC$14)*M164)</f>
        <v>0</v>
      </c>
      <c r="AJ164" s="85">
        <f>IF(N164="",0,('Príloha č. 1 k časti B.2 - Cena'!$BC$15)*N164)</f>
        <v>0</v>
      </c>
      <c r="AK164" s="85">
        <f>IF(O164="",0,('Príloha č. 1 k časti B.2 - Cena'!$BC$16)*O164)</f>
        <v>0</v>
      </c>
      <c r="AL164" s="85">
        <f>IF(P164="",0,('Príloha č. 1 k časti B.2 - Cena'!$BC$17)*P164)</f>
        <v>0</v>
      </c>
      <c r="AM164" s="85">
        <f>IF(Q164="",0,('Príloha č. 1 k časti B.2 - Cena'!$BC$18)*Q164)</f>
        <v>0</v>
      </c>
      <c r="AN164" s="85">
        <f>IF(R164="",0,('Príloha č. 1 k časti B.2 - Cena'!$BC$19)*R164)</f>
        <v>0</v>
      </c>
      <c r="AO164" s="85">
        <f>IF(S164="",0,('Príloha č. 1 k časti B.2 - Cena'!$BC$20)*S164)</f>
        <v>0</v>
      </c>
      <c r="AP164" s="85">
        <f>IF(T164="",0,('Príloha č. 1 k časti B.2 - Cena'!$BC$21)*T164)</f>
        <v>0</v>
      </c>
      <c r="AQ164" s="85">
        <f>IF(U164="",0,('Príloha č. 1 k časti B.2 - Cena'!$BC$22)*U164)</f>
        <v>0</v>
      </c>
      <c r="AR164" s="85">
        <f>IF(V164="",0,('Príloha č. 1 k časti B.2 - Cena'!$BC$23)*V164)</f>
        <v>0</v>
      </c>
      <c r="AS164" s="85">
        <f>IF(W164="",0,('Príloha č. 1 k časti B.2 - Cena'!$BC$24)*W164)</f>
        <v>0</v>
      </c>
      <c r="AT164" s="85">
        <f>IF(X164="",0,('Príloha č. 1 k časti B.2 - Cena'!$BC$25)*X164)</f>
        <v>0</v>
      </c>
      <c r="AU164" s="85">
        <f>IF(Y164="",0,('Príloha č. 1 k časti B.2 - Cena'!$BC$26)*Y164)</f>
        <v>0</v>
      </c>
      <c r="AV164" s="121">
        <f t="shared" ref="AV164:AV183" si="33">SUM(Z164:AU164)</f>
        <v>0</v>
      </c>
      <c r="AW164" s="131">
        <v>1</v>
      </c>
      <c r="AX164" s="131">
        <v>1</v>
      </c>
      <c r="AY164" s="131">
        <v>1</v>
      </c>
      <c r="AZ164" s="131">
        <v>1</v>
      </c>
      <c r="BA164" s="94" t="s">
        <v>46</v>
      </c>
      <c r="BB164" s="88">
        <f t="shared" si="31"/>
        <v>4</v>
      </c>
      <c r="BC164" s="144">
        <f t="shared" si="32"/>
        <v>0</v>
      </c>
    </row>
    <row r="165" spans="1:55" ht="12.95" customHeight="1" thickBot="1" x14ac:dyDescent="0.3">
      <c r="A165" s="300"/>
      <c r="B165" s="80" t="s">
        <v>192</v>
      </c>
      <c r="C165" s="80" t="s">
        <v>67</v>
      </c>
      <c r="D165" s="142">
        <v>1</v>
      </c>
      <c r="E165" s="132">
        <v>1</v>
      </c>
      <c r="F165" s="56"/>
      <c r="G165" s="120">
        <v>2</v>
      </c>
      <c r="H165" s="120">
        <v>1</v>
      </c>
      <c r="I165" s="120"/>
      <c r="J165" s="120"/>
      <c r="K165" s="120">
        <v>1</v>
      </c>
      <c r="L165" s="120"/>
      <c r="M165" s="120"/>
      <c r="N165" s="120">
        <v>1</v>
      </c>
      <c r="O165" s="120"/>
      <c r="P165" s="120"/>
      <c r="Q165" s="120">
        <v>1</v>
      </c>
      <c r="R165" s="120"/>
      <c r="S165" s="120"/>
      <c r="T165" s="120"/>
      <c r="U165" s="120">
        <v>4</v>
      </c>
      <c r="V165" s="120">
        <v>1</v>
      </c>
      <c r="W165" s="120"/>
      <c r="X165" s="120"/>
      <c r="Y165" s="136"/>
      <c r="Z165" s="85">
        <f>IF(D165="",0,('Príloha č. 1 k časti B.2 - Cena'!$BC$5)*D165)</f>
        <v>0</v>
      </c>
      <c r="AA165" s="85">
        <f>IF(E165="",0,('Príloha č. 1 k časti B.2 - Cena'!$BC$6)*E165)</f>
        <v>0</v>
      </c>
      <c r="AB165" s="85">
        <f>IF(F165="",0,('Príloha č. 1 k časti B.2 - Cena'!$BC$7)*F165)</f>
        <v>0</v>
      </c>
      <c r="AC165" s="85">
        <f>IF(G165="",0,('Príloha č. 1 k časti B.2 - Cena'!$BC$8)*G165)</f>
        <v>0</v>
      </c>
      <c r="AD165" s="85">
        <f>IF(H165="",0,('Príloha č. 1 k časti B.2 - Cena'!$BC$9)*H165)</f>
        <v>0</v>
      </c>
      <c r="AE165" s="85">
        <f>IF(I165="",0,('Príloha č. 1 k časti B.2 - Cena'!$BC$10)*I165)</f>
        <v>0</v>
      </c>
      <c r="AF165" s="85">
        <f>IF(J165="",0,('Príloha č. 1 k časti B.2 - Cena'!$BC$11)*J165)</f>
        <v>0</v>
      </c>
      <c r="AG165" s="85">
        <f>IF(K165="",0,('Príloha č. 1 k časti B.2 - Cena'!$BC$12)*K165)</f>
        <v>0</v>
      </c>
      <c r="AH165" s="85">
        <f>IF(L165="",0,('Príloha č. 1 k časti B.2 - Cena'!$BC$13)*L165)</f>
        <v>0</v>
      </c>
      <c r="AI165" s="85">
        <f>IF(M165="",0,('Príloha č. 1 k časti B.2 - Cena'!$BC$14)*M165)</f>
        <v>0</v>
      </c>
      <c r="AJ165" s="85">
        <f>IF(N165="",0,('Príloha č. 1 k časti B.2 - Cena'!$BC$15)*N165)</f>
        <v>0</v>
      </c>
      <c r="AK165" s="85">
        <f>IF(O165="",0,('Príloha č. 1 k časti B.2 - Cena'!$BC$16)*O165)</f>
        <v>0</v>
      </c>
      <c r="AL165" s="85">
        <f>IF(P165="",0,('Príloha č. 1 k časti B.2 - Cena'!$BC$17)*P165)</f>
        <v>0</v>
      </c>
      <c r="AM165" s="85">
        <f>IF(Q165="",0,('Príloha č. 1 k časti B.2 - Cena'!$BC$18)*Q165)</f>
        <v>0</v>
      </c>
      <c r="AN165" s="85">
        <f>IF(R165="",0,('Príloha č. 1 k časti B.2 - Cena'!$BC$19)*R165)</f>
        <v>0</v>
      </c>
      <c r="AO165" s="85">
        <f>IF(S165="",0,('Príloha č. 1 k časti B.2 - Cena'!$BC$20)*S165)</f>
        <v>0</v>
      </c>
      <c r="AP165" s="85">
        <f>IF(T165="",0,('Príloha č. 1 k časti B.2 - Cena'!$BC$21)*T165)</f>
        <v>0</v>
      </c>
      <c r="AQ165" s="85">
        <f>IF(U165="",0,('Príloha č. 1 k časti B.2 - Cena'!$BC$22)*U165)</f>
        <v>0</v>
      </c>
      <c r="AR165" s="85">
        <f>IF(V165="",0,('Príloha č. 1 k časti B.2 - Cena'!$BC$23)*V165)</f>
        <v>0</v>
      </c>
      <c r="AS165" s="85">
        <f>IF(W165="",0,('Príloha č. 1 k časti B.2 - Cena'!$BC$24)*W165)</f>
        <v>0</v>
      </c>
      <c r="AT165" s="85">
        <f>IF(X165="",0,('Príloha č. 1 k časti B.2 - Cena'!$BC$25)*X165)</f>
        <v>0</v>
      </c>
      <c r="AU165" s="85">
        <f>IF(Y165="",0,('Príloha č. 1 k časti B.2 - Cena'!$BC$26)*Y165)</f>
        <v>0</v>
      </c>
      <c r="AV165" s="121">
        <f t="shared" si="33"/>
        <v>0</v>
      </c>
      <c r="AW165" s="131">
        <v>1</v>
      </c>
      <c r="AX165" s="131">
        <v>1</v>
      </c>
      <c r="AY165" s="131">
        <v>1</v>
      </c>
      <c r="AZ165" s="131">
        <v>1</v>
      </c>
      <c r="BA165" s="94" t="s">
        <v>46</v>
      </c>
      <c r="BB165" s="88">
        <f t="shared" si="31"/>
        <v>4</v>
      </c>
      <c r="BC165" s="144">
        <f t="shared" si="32"/>
        <v>0</v>
      </c>
    </row>
    <row r="166" spans="1:55" ht="12.95" customHeight="1" thickBot="1" x14ac:dyDescent="0.3">
      <c r="A166" s="300"/>
      <c r="B166" s="95" t="s">
        <v>193</v>
      </c>
      <c r="C166" s="95" t="s">
        <v>68</v>
      </c>
      <c r="D166" s="142">
        <v>1</v>
      </c>
      <c r="E166" s="132">
        <v>1</v>
      </c>
      <c r="F166" s="56"/>
      <c r="G166" s="122">
        <v>2</v>
      </c>
      <c r="H166" s="122">
        <v>1</v>
      </c>
      <c r="I166" s="122"/>
      <c r="J166" s="122"/>
      <c r="K166" s="122">
        <v>1</v>
      </c>
      <c r="L166" s="122">
        <v>1</v>
      </c>
      <c r="M166" s="122"/>
      <c r="N166" s="122">
        <v>1</v>
      </c>
      <c r="O166" s="122"/>
      <c r="P166" s="122"/>
      <c r="Q166" s="122">
        <v>1</v>
      </c>
      <c r="R166" s="122"/>
      <c r="S166" s="122"/>
      <c r="T166" s="122">
        <v>1</v>
      </c>
      <c r="U166" s="122"/>
      <c r="V166" s="122">
        <v>1</v>
      </c>
      <c r="W166" s="122"/>
      <c r="X166" s="122"/>
      <c r="Y166" s="136"/>
      <c r="Z166" s="85">
        <f>IF(D166="",0,('Príloha č. 1 k časti B.2 - Cena'!$BC$5)*D166)</f>
        <v>0</v>
      </c>
      <c r="AA166" s="85">
        <f>IF(E166="",0,('Príloha č. 1 k časti B.2 - Cena'!$BC$6)*E166)</f>
        <v>0</v>
      </c>
      <c r="AB166" s="85">
        <f>IF(F166="",0,('Príloha č. 1 k časti B.2 - Cena'!$BC$7)*F166)</f>
        <v>0</v>
      </c>
      <c r="AC166" s="85">
        <f>IF(G166="",0,('Príloha č. 1 k časti B.2 - Cena'!$BC$8)*G166)</f>
        <v>0</v>
      </c>
      <c r="AD166" s="85">
        <f>IF(H166="",0,('Príloha č. 1 k časti B.2 - Cena'!$BC$9)*H166)</f>
        <v>0</v>
      </c>
      <c r="AE166" s="85">
        <f>IF(I166="",0,('Príloha č. 1 k časti B.2 - Cena'!$BC$10)*I166)</f>
        <v>0</v>
      </c>
      <c r="AF166" s="85">
        <f>IF(J166="",0,('Príloha č. 1 k časti B.2 - Cena'!$BC$11)*J166)</f>
        <v>0</v>
      </c>
      <c r="AG166" s="85">
        <f>IF(K166="",0,('Príloha č. 1 k časti B.2 - Cena'!$BC$12)*K166)</f>
        <v>0</v>
      </c>
      <c r="AH166" s="85">
        <f>IF(L166="",0,('Príloha č. 1 k časti B.2 - Cena'!$BC$13)*L166)</f>
        <v>0</v>
      </c>
      <c r="AI166" s="85">
        <f>IF(M166="",0,('Príloha č. 1 k časti B.2 - Cena'!$BC$14)*M166)</f>
        <v>0</v>
      </c>
      <c r="AJ166" s="85">
        <f>IF(N166="",0,('Príloha č. 1 k časti B.2 - Cena'!$BC$15)*N166)</f>
        <v>0</v>
      </c>
      <c r="AK166" s="85">
        <f>IF(O166="",0,('Príloha č. 1 k časti B.2 - Cena'!$BC$16)*O166)</f>
        <v>0</v>
      </c>
      <c r="AL166" s="85">
        <f>IF(P166="",0,('Príloha č. 1 k časti B.2 - Cena'!$BC$17)*P166)</f>
        <v>0</v>
      </c>
      <c r="AM166" s="85">
        <f>IF(Q166="",0,('Príloha č. 1 k časti B.2 - Cena'!$BC$18)*Q166)</f>
        <v>0</v>
      </c>
      <c r="AN166" s="85">
        <f>IF(R166="",0,('Príloha č. 1 k časti B.2 - Cena'!$BC$19)*R166)</f>
        <v>0</v>
      </c>
      <c r="AO166" s="85">
        <f>IF(S166="",0,('Príloha č. 1 k časti B.2 - Cena'!$BC$20)*S166)</f>
        <v>0</v>
      </c>
      <c r="AP166" s="85">
        <f>IF(T166="",0,('Príloha č. 1 k časti B.2 - Cena'!$BC$21)*T166)</f>
        <v>0</v>
      </c>
      <c r="AQ166" s="85">
        <f>IF(U166="",0,('Príloha č. 1 k časti B.2 - Cena'!$BC$22)*U166)</f>
        <v>0</v>
      </c>
      <c r="AR166" s="85">
        <f>IF(V166="",0,('Príloha č. 1 k časti B.2 - Cena'!$BC$23)*V166)</f>
        <v>0</v>
      </c>
      <c r="AS166" s="85">
        <f>IF(W166="",0,('Príloha č. 1 k časti B.2 - Cena'!$BC$24)*W166)</f>
        <v>0</v>
      </c>
      <c r="AT166" s="85">
        <f>IF(X166="",0,('Príloha č. 1 k časti B.2 - Cena'!$BC$25)*X166)</f>
        <v>0</v>
      </c>
      <c r="AU166" s="85">
        <f>IF(Y166="",0,('Príloha č. 1 k časti B.2 - Cena'!$BC$26)*Y166)</f>
        <v>0</v>
      </c>
      <c r="AV166" s="121">
        <f t="shared" si="33"/>
        <v>0</v>
      </c>
      <c r="AW166" s="131">
        <v>1</v>
      </c>
      <c r="AX166" s="131">
        <v>1</v>
      </c>
      <c r="AY166" s="131">
        <v>1</v>
      </c>
      <c r="AZ166" s="131">
        <v>1</v>
      </c>
      <c r="BA166" s="94" t="s">
        <v>46</v>
      </c>
      <c r="BB166" s="88">
        <f t="shared" si="31"/>
        <v>4</v>
      </c>
      <c r="BC166" s="144">
        <f t="shared" si="32"/>
        <v>0</v>
      </c>
    </row>
    <row r="167" spans="1:55" ht="12.95" customHeight="1" thickBot="1" x14ac:dyDescent="0.3">
      <c r="A167" s="300"/>
      <c r="B167" s="95" t="s">
        <v>194</v>
      </c>
      <c r="C167" s="95" t="s">
        <v>68</v>
      </c>
      <c r="D167" s="142">
        <v>1</v>
      </c>
      <c r="E167" s="132">
        <v>1</v>
      </c>
      <c r="F167" s="56"/>
      <c r="G167" s="122">
        <v>2</v>
      </c>
      <c r="H167" s="122">
        <v>1</v>
      </c>
      <c r="I167" s="122">
        <v>1</v>
      </c>
      <c r="J167" s="122">
        <v>1</v>
      </c>
      <c r="K167" s="122">
        <v>1</v>
      </c>
      <c r="L167" s="122"/>
      <c r="M167" s="122"/>
      <c r="N167" s="122"/>
      <c r="O167" s="122"/>
      <c r="P167" s="122"/>
      <c r="Q167" s="122">
        <v>1</v>
      </c>
      <c r="R167" s="122"/>
      <c r="S167" s="122"/>
      <c r="T167" s="122"/>
      <c r="U167" s="122"/>
      <c r="V167" s="122">
        <v>1</v>
      </c>
      <c r="W167" s="122"/>
      <c r="X167" s="122"/>
      <c r="Y167" s="136"/>
      <c r="Z167" s="85">
        <f>IF(D167="",0,('Príloha č. 1 k časti B.2 - Cena'!$BC$5)*D167)</f>
        <v>0</v>
      </c>
      <c r="AA167" s="85">
        <f>IF(E167="",0,('Príloha č. 1 k časti B.2 - Cena'!$BC$6)*E167)</f>
        <v>0</v>
      </c>
      <c r="AB167" s="85">
        <f>IF(F167="",0,('Príloha č. 1 k časti B.2 - Cena'!$BC$7)*F167)</f>
        <v>0</v>
      </c>
      <c r="AC167" s="85">
        <f>IF(G167="",0,('Príloha č. 1 k časti B.2 - Cena'!$BC$8)*G167)</f>
        <v>0</v>
      </c>
      <c r="AD167" s="85">
        <f>IF(H167="",0,('Príloha č. 1 k časti B.2 - Cena'!$BC$9)*H167)</f>
        <v>0</v>
      </c>
      <c r="AE167" s="85">
        <f>IF(I167="",0,('Príloha č. 1 k časti B.2 - Cena'!$BC$10)*I167)</f>
        <v>0</v>
      </c>
      <c r="AF167" s="85">
        <f>IF(J167="",0,('Príloha č. 1 k časti B.2 - Cena'!$BC$11)*J167)</f>
        <v>0</v>
      </c>
      <c r="AG167" s="85">
        <f>IF(K167="",0,('Príloha č. 1 k časti B.2 - Cena'!$BC$12)*K167)</f>
        <v>0</v>
      </c>
      <c r="AH167" s="85">
        <f>IF(L167="",0,('Príloha č. 1 k časti B.2 - Cena'!$BC$13)*L167)</f>
        <v>0</v>
      </c>
      <c r="AI167" s="85">
        <f>IF(M167="",0,('Príloha č. 1 k časti B.2 - Cena'!$BC$14)*M167)</f>
        <v>0</v>
      </c>
      <c r="AJ167" s="85">
        <f>IF(N167="",0,('Príloha č. 1 k časti B.2 - Cena'!$BC$15)*N167)</f>
        <v>0</v>
      </c>
      <c r="AK167" s="85">
        <f>IF(O167="",0,('Príloha č. 1 k časti B.2 - Cena'!$BC$16)*O167)</f>
        <v>0</v>
      </c>
      <c r="AL167" s="85">
        <f>IF(P167="",0,('Príloha č. 1 k časti B.2 - Cena'!$BC$17)*P167)</f>
        <v>0</v>
      </c>
      <c r="AM167" s="85">
        <f>IF(Q167="",0,('Príloha č. 1 k časti B.2 - Cena'!$BC$18)*Q167)</f>
        <v>0</v>
      </c>
      <c r="AN167" s="85">
        <f>IF(R167="",0,('Príloha č. 1 k časti B.2 - Cena'!$BC$19)*R167)</f>
        <v>0</v>
      </c>
      <c r="AO167" s="85">
        <f>IF(S167="",0,('Príloha č. 1 k časti B.2 - Cena'!$BC$20)*S167)</f>
        <v>0</v>
      </c>
      <c r="AP167" s="85">
        <f>IF(T167="",0,('Príloha č. 1 k časti B.2 - Cena'!$BC$21)*T167)</f>
        <v>0</v>
      </c>
      <c r="AQ167" s="85">
        <f>IF(U167="",0,('Príloha č. 1 k časti B.2 - Cena'!$BC$22)*U167)</f>
        <v>0</v>
      </c>
      <c r="AR167" s="85">
        <f>IF(V167="",0,('Príloha č. 1 k časti B.2 - Cena'!$BC$23)*V167)</f>
        <v>0</v>
      </c>
      <c r="AS167" s="85">
        <f>IF(W167="",0,('Príloha č. 1 k časti B.2 - Cena'!$BC$24)*W167)</f>
        <v>0</v>
      </c>
      <c r="AT167" s="85">
        <f>IF(X167="",0,('Príloha č. 1 k časti B.2 - Cena'!$BC$25)*X167)</f>
        <v>0</v>
      </c>
      <c r="AU167" s="85">
        <f>IF(Y167="",0,('Príloha č. 1 k časti B.2 - Cena'!$BC$26)*Y167)</f>
        <v>0</v>
      </c>
      <c r="AV167" s="121">
        <f t="shared" si="33"/>
        <v>0</v>
      </c>
      <c r="AW167" s="131">
        <v>1</v>
      </c>
      <c r="AX167" s="131">
        <v>1</v>
      </c>
      <c r="AY167" s="131">
        <v>1</v>
      </c>
      <c r="AZ167" s="131">
        <v>1</v>
      </c>
      <c r="BA167" s="94" t="s">
        <v>46</v>
      </c>
      <c r="BB167" s="88">
        <f t="shared" si="31"/>
        <v>4</v>
      </c>
      <c r="BC167" s="144">
        <f t="shared" si="32"/>
        <v>0</v>
      </c>
    </row>
    <row r="168" spans="1:55" ht="12.95" customHeight="1" thickBot="1" x14ac:dyDescent="0.3">
      <c r="A168" s="300"/>
      <c r="B168" s="95" t="s">
        <v>195</v>
      </c>
      <c r="C168" s="95" t="s">
        <v>67</v>
      </c>
      <c r="D168" s="142">
        <v>1</v>
      </c>
      <c r="E168" s="132">
        <v>1</v>
      </c>
      <c r="F168" s="56"/>
      <c r="G168" s="122">
        <v>2</v>
      </c>
      <c r="H168" s="122">
        <v>1</v>
      </c>
      <c r="I168" s="122"/>
      <c r="J168" s="134"/>
      <c r="K168" s="122">
        <v>1</v>
      </c>
      <c r="L168" s="122"/>
      <c r="M168" s="122"/>
      <c r="N168" s="122">
        <v>1</v>
      </c>
      <c r="O168" s="122"/>
      <c r="P168" s="122"/>
      <c r="Q168" s="122">
        <v>1</v>
      </c>
      <c r="R168" s="122"/>
      <c r="S168" s="122"/>
      <c r="T168" s="122"/>
      <c r="U168" s="122"/>
      <c r="V168" s="122">
        <v>1</v>
      </c>
      <c r="W168" s="122"/>
      <c r="X168" s="122"/>
      <c r="Y168" s="136"/>
      <c r="Z168" s="85">
        <f>IF(D168="",0,('Príloha č. 1 k časti B.2 - Cena'!$BC$5)*D168)</f>
        <v>0</v>
      </c>
      <c r="AA168" s="85">
        <f>IF(E168="",0,('Príloha č. 1 k časti B.2 - Cena'!$BC$6)*E168)</f>
        <v>0</v>
      </c>
      <c r="AB168" s="85">
        <f>IF(F168="",0,('Príloha č. 1 k časti B.2 - Cena'!$BC$7)*F168)</f>
        <v>0</v>
      </c>
      <c r="AC168" s="85">
        <f>IF(G168="",0,('Príloha č. 1 k časti B.2 - Cena'!$BC$8)*G168)</f>
        <v>0</v>
      </c>
      <c r="AD168" s="85">
        <f>IF(H168="",0,('Príloha č. 1 k časti B.2 - Cena'!$BC$9)*H168)</f>
        <v>0</v>
      </c>
      <c r="AE168" s="85">
        <f>IF(I168="",0,('Príloha č. 1 k časti B.2 - Cena'!$BC$10)*I168)</f>
        <v>0</v>
      </c>
      <c r="AF168" s="85">
        <f>IF(J168="",0,('Príloha č. 1 k časti B.2 - Cena'!$BC$11)*J168)</f>
        <v>0</v>
      </c>
      <c r="AG168" s="85">
        <f>IF(K168="",0,('Príloha č. 1 k časti B.2 - Cena'!$BC$12)*K168)</f>
        <v>0</v>
      </c>
      <c r="AH168" s="85">
        <f>IF(L168="",0,('Príloha č. 1 k časti B.2 - Cena'!$BC$13)*L168)</f>
        <v>0</v>
      </c>
      <c r="AI168" s="85">
        <f>IF(M168="",0,('Príloha č. 1 k časti B.2 - Cena'!$BC$14)*M168)</f>
        <v>0</v>
      </c>
      <c r="AJ168" s="85">
        <f>IF(N168="",0,('Príloha č. 1 k časti B.2 - Cena'!$BC$15)*N168)</f>
        <v>0</v>
      </c>
      <c r="AK168" s="85">
        <f>IF(O168="",0,('Príloha č. 1 k časti B.2 - Cena'!$BC$16)*O168)</f>
        <v>0</v>
      </c>
      <c r="AL168" s="85">
        <f>IF(P168="",0,('Príloha č. 1 k časti B.2 - Cena'!$BC$17)*P168)</f>
        <v>0</v>
      </c>
      <c r="AM168" s="85">
        <f>IF(Q168="",0,('Príloha č. 1 k časti B.2 - Cena'!$BC$18)*Q168)</f>
        <v>0</v>
      </c>
      <c r="AN168" s="85">
        <f>IF(R168="",0,('Príloha č. 1 k časti B.2 - Cena'!$BC$19)*R168)</f>
        <v>0</v>
      </c>
      <c r="AO168" s="85">
        <f>IF(S168="",0,('Príloha č. 1 k časti B.2 - Cena'!$BC$20)*S168)</f>
        <v>0</v>
      </c>
      <c r="AP168" s="85">
        <f>IF(T168="",0,('Príloha č. 1 k časti B.2 - Cena'!$BC$21)*T168)</f>
        <v>0</v>
      </c>
      <c r="AQ168" s="85">
        <f>IF(U168="",0,('Príloha č. 1 k časti B.2 - Cena'!$BC$22)*U168)</f>
        <v>0</v>
      </c>
      <c r="AR168" s="85">
        <f>IF(V168="",0,('Príloha č. 1 k časti B.2 - Cena'!$BC$23)*V168)</f>
        <v>0</v>
      </c>
      <c r="AS168" s="85">
        <f>IF(W168="",0,('Príloha č. 1 k časti B.2 - Cena'!$BC$24)*W168)</f>
        <v>0</v>
      </c>
      <c r="AT168" s="85">
        <f>IF(X168="",0,('Príloha č. 1 k časti B.2 - Cena'!$BC$25)*X168)</f>
        <v>0</v>
      </c>
      <c r="AU168" s="85">
        <f>IF(Y168="",0,('Príloha č. 1 k časti B.2 - Cena'!$BC$26)*Y168)</f>
        <v>0</v>
      </c>
      <c r="AV168" s="121">
        <f t="shared" si="33"/>
        <v>0</v>
      </c>
      <c r="AW168" s="131">
        <v>1</v>
      </c>
      <c r="AX168" s="131">
        <v>1</v>
      </c>
      <c r="AY168" s="131">
        <v>1</v>
      </c>
      <c r="AZ168" s="131">
        <v>1</v>
      </c>
      <c r="BA168" s="94" t="s">
        <v>46</v>
      </c>
      <c r="BB168" s="88">
        <f t="shared" si="31"/>
        <v>4</v>
      </c>
      <c r="BC168" s="144">
        <f t="shared" si="32"/>
        <v>0</v>
      </c>
    </row>
    <row r="169" spans="1:55" ht="12.95" customHeight="1" thickBot="1" x14ac:dyDescent="0.3">
      <c r="A169" s="300"/>
      <c r="B169" s="95" t="s">
        <v>196</v>
      </c>
      <c r="C169" s="95" t="s">
        <v>69</v>
      </c>
      <c r="D169" s="142">
        <v>1</v>
      </c>
      <c r="E169" s="132"/>
      <c r="F169" s="56">
        <v>1</v>
      </c>
      <c r="G169" s="122"/>
      <c r="H169" s="122"/>
      <c r="I169" s="122"/>
      <c r="J169" s="122"/>
      <c r="K169" s="122"/>
      <c r="L169" s="122">
        <v>1</v>
      </c>
      <c r="M169" s="122">
        <v>1</v>
      </c>
      <c r="N169" s="122"/>
      <c r="O169" s="122"/>
      <c r="P169" s="122">
        <v>1</v>
      </c>
      <c r="Q169" s="122">
        <v>1</v>
      </c>
      <c r="R169" s="122"/>
      <c r="S169" s="122"/>
      <c r="T169" s="122"/>
      <c r="U169" s="122"/>
      <c r="V169" s="122">
        <v>1</v>
      </c>
      <c r="W169" s="122"/>
      <c r="X169" s="122"/>
      <c r="Y169" s="136"/>
      <c r="Z169" s="85">
        <f>IF(D169="",0,('Príloha č. 1 k časti B.2 - Cena'!$BC$5)*D169)</f>
        <v>0</v>
      </c>
      <c r="AA169" s="85">
        <f>IF(E169="",0,('Príloha č. 1 k časti B.2 - Cena'!$BC$6)*E169)</f>
        <v>0</v>
      </c>
      <c r="AB169" s="85">
        <f>IF(F169="",0,('Príloha č. 1 k časti B.2 - Cena'!$BC$7)*F169)</f>
        <v>0</v>
      </c>
      <c r="AC169" s="85">
        <f>IF(G169="",0,('Príloha č. 1 k časti B.2 - Cena'!$BC$8)*G169)</f>
        <v>0</v>
      </c>
      <c r="AD169" s="85">
        <f>IF(H169="",0,('Príloha č. 1 k časti B.2 - Cena'!$BC$9)*H169)</f>
        <v>0</v>
      </c>
      <c r="AE169" s="85">
        <f>IF(I169="",0,('Príloha č. 1 k časti B.2 - Cena'!$BC$10)*I169)</f>
        <v>0</v>
      </c>
      <c r="AF169" s="85">
        <f>IF(J169="",0,('Príloha č. 1 k časti B.2 - Cena'!$BC$11)*J169)</f>
        <v>0</v>
      </c>
      <c r="AG169" s="85">
        <f>IF(K169="",0,('Príloha č. 1 k časti B.2 - Cena'!$BC$12)*K169)</f>
        <v>0</v>
      </c>
      <c r="AH169" s="85">
        <f>IF(L169="",0,('Príloha č. 1 k časti B.2 - Cena'!$BC$13)*L169)</f>
        <v>0</v>
      </c>
      <c r="AI169" s="85">
        <f>IF(M169="",0,('Príloha č. 1 k časti B.2 - Cena'!$BC$14)*M169)</f>
        <v>0</v>
      </c>
      <c r="AJ169" s="85">
        <f>IF(N169="",0,('Príloha č. 1 k časti B.2 - Cena'!$BC$15)*N169)</f>
        <v>0</v>
      </c>
      <c r="AK169" s="85">
        <f>IF(O169="",0,('Príloha č. 1 k časti B.2 - Cena'!$BC$16)*O169)</f>
        <v>0</v>
      </c>
      <c r="AL169" s="85">
        <f>IF(P169="",0,('Príloha č. 1 k časti B.2 - Cena'!$BC$17)*P169)</f>
        <v>0</v>
      </c>
      <c r="AM169" s="85">
        <f>IF(Q169="",0,('Príloha č. 1 k časti B.2 - Cena'!$BC$18)*Q169)</f>
        <v>0</v>
      </c>
      <c r="AN169" s="85">
        <f>IF(R169="",0,('Príloha č. 1 k časti B.2 - Cena'!$BC$19)*R169)</f>
        <v>0</v>
      </c>
      <c r="AO169" s="85">
        <f>IF(S169="",0,('Príloha č. 1 k časti B.2 - Cena'!$BC$20)*S169)</f>
        <v>0</v>
      </c>
      <c r="AP169" s="85">
        <f>IF(T169="",0,('Príloha č. 1 k časti B.2 - Cena'!$BC$21)*T169)</f>
        <v>0</v>
      </c>
      <c r="AQ169" s="85">
        <f>IF(U169="",0,('Príloha č. 1 k časti B.2 - Cena'!$BC$22)*U169)</f>
        <v>0</v>
      </c>
      <c r="AR169" s="85">
        <f>IF(V169="",0,('Príloha č. 1 k časti B.2 - Cena'!$BC$23)*V169)</f>
        <v>0</v>
      </c>
      <c r="AS169" s="85">
        <f>IF(W169="",0,('Príloha č. 1 k časti B.2 - Cena'!$BC$24)*W169)</f>
        <v>0</v>
      </c>
      <c r="AT169" s="85">
        <f>IF(X169="",0,('Príloha č. 1 k časti B.2 - Cena'!$BC$25)*X169)</f>
        <v>0</v>
      </c>
      <c r="AU169" s="85">
        <f>IF(Y169="",0,('Príloha č. 1 k časti B.2 - Cena'!$BC$26)*Y169)</f>
        <v>0</v>
      </c>
      <c r="AV169" s="121">
        <f t="shared" si="33"/>
        <v>0</v>
      </c>
      <c r="AW169" s="131">
        <v>1</v>
      </c>
      <c r="AX169" s="131">
        <v>1</v>
      </c>
      <c r="AY169" s="131">
        <v>1</v>
      </c>
      <c r="AZ169" s="131">
        <v>1</v>
      </c>
      <c r="BA169" s="94" t="s">
        <v>46</v>
      </c>
      <c r="BB169" s="88">
        <f t="shared" si="31"/>
        <v>4</v>
      </c>
      <c r="BC169" s="144">
        <f t="shared" si="32"/>
        <v>0</v>
      </c>
    </row>
    <row r="170" spans="1:55" ht="12.95" customHeight="1" thickBot="1" x14ac:dyDescent="0.3">
      <c r="A170" s="300"/>
      <c r="B170" s="95" t="s">
        <v>197</v>
      </c>
      <c r="C170" s="95" t="s">
        <v>68</v>
      </c>
      <c r="D170" s="142">
        <v>1</v>
      </c>
      <c r="E170" s="132">
        <v>1</v>
      </c>
      <c r="F170" s="56"/>
      <c r="G170" s="122">
        <v>2</v>
      </c>
      <c r="H170" s="122">
        <v>1</v>
      </c>
      <c r="I170" s="122">
        <v>1</v>
      </c>
      <c r="J170" s="122"/>
      <c r="K170" s="122">
        <v>1</v>
      </c>
      <c r="L170" s="122"/>
      <c r="M170" s="122"/>
      <c r="N170" s="122"/>
      <c r="O170" s="122"/>
      <c r="P170" s="122"/>
      <c r="Q170" s="122">
        <v>1</v>
      </c>
      <c r="R170" s="122">
        <v>1</v>
      </c>
      <c r="S170" s="122"/>
      <c r="T170" s="122"/>
      <c r="U170" s="122">
        <v>5</v>
      </c>
      <c r="V170" s="122"/>
      <c r="W170" s="122"/>
      <c r="X170" s="122"/>
      <c r="Y170" s="136"/>
      <c r="Z170" s="85">
        <f>IF(D170="",0,('Príloha č. 1 k časti B.2 - Cena'!$BC$5)*D170)</f>
        <v>0</v>
      </c>
      <c r="AA170" s="85">
        <f>IF(E170="",0,('Príloha č. 1 k časti B.2 - Cena'!$BC$6)*E170)</f>
        <v>0</v>
      </c>
      <c r="AB170" s="85">
        <f>IF(F170="",0,('Príloha č. 1 k časti B.2 - Cena'!$BC$7)*F170)</f>
        <v>0</v>
      </c>
      <c r="AC170" s="85">
        <f>IF(G170="",0,('Príloha č. 1 k časti B.2 - Cena'!$BC$8)*G170)</f>
        <v>0</v>
      </c>
      <c r="AD170" s="85">
        <f>IF(H170="",0,('Príloha č. 1 k časti B.2 - Cena'!$BC$9)*H170)</f>
        <v>0</v>
      </c>
      <c r="AE170" s="85">
        <f>IF(I170="",0,('Príloha č. 1 k časti B.2 - Cena'!$BC$10)*I170)</f>
        <v>0</v>
      </c>
      <c r="AF170" s="85">
        <f>IF(J170="",0,('Príloha č. 1 k časti B.2 - Cena'!$BC$11)*J170)</f>
        <v>0</v>
      </c>
      <c r="AG170" s="85">
        <f>IF(K170="",0,('Príloha č. 1 k časti B.2 - Cena'!$BC$12)*K170)</f>
        <v>0</v>
      </c>
      <c r="AH170" s="85">
        <f>IF(L170="",0,('Príloha č. 1 k časti B.2 - Cena'!$BC$13)*L170)</f>
        <v>0</v>
      </c>
      <c r="AI170" s="85">
        <f>IF(M170="",0,('Príloha č. 1 k časti B.2 - Cena'!$BC$14)*M170)</f>
        <v>0</v>
      </c>
      <c r="AJ170" s="85">
        <f>IF(N170="",0,('Príloha č. 1 k časti B.2 - Cena'!$BC$15)*N170)</f>
        <v>0</v>
      </c>
      <c r="AK170" s="85">
        <f>IF(O170="",0,('Príloha č. 1 k časti B.2 - Cena'!$BC$16)*O170)</f>
        <v>0</v>
      </c>
      <c r="AL170" s="85">
        <f>IF(P170="",0,('Príloha č. 1 k časti B.2 - Cena'!$BC$17)*P170)</f>
        <v>0</v>
      </c>
      <c r="AM170" s="85">
        <f>IF(Q170="",0,('Príloha č. 1 k časti B.2 - Cena'!$BC$18)*Q170)</f>
        <v>0</v>
      </c>
      <c r="AN170" s="85">
        <f>IF(R170="",0,('Príloha č. 1 k časti B.2 - Cena'!$BC$19)*R170)</f>
        <v>0</v>
      </c>
      <c r="AO170" s="85">
        <f>IF(S170="",0,('Príloha č. 1 k časti B.2 - Cena'!$BC$20)*S170)</f>
        <v>0</v>
      </c>
      <c r="AP170" s="85">
        <f>IF(T170="",0,('Príloha č. 1 k časti B.2 - Cena'!$BC$21)*T170)</f>
        <v>0</v>
      </c>
      <c r="AQ170" s="85">
        <f>IF(U170="",0,('Príloha č. 1 k časti B.2 - Cena'!$BC$22)*U170)</f>
        <v>0</v>
      </c>
      <c r="AR170" s="85">
        <f>IF(V170="",0,('Príloha č. 1 k časti B.2 - Cena'!$BC$23)*V170)</f>
        <v>0</v>
      </c>
      <c r="AS170" s="85">
        <f>IF(W170="",0,('Príloha č. 1 k časti B.2 - Cena'!$BC$24)*W170)</f>
        <v>0</v>
      </c>
      <c r="AT170" s="85">
        <f>IF(X170="",0,('Príloha č. 1 k časti B.2 - Cena'!$BC$25)*X170)</f>
        <v>0</v>
      </c>
      <c r="AU170" s="85">
        <f>IF(Y170="",0,('Príloha č. 1 k časti B.2 - Cena'!$BC$26)*Y170)</f>
        <v>0</v>
      </c>
      <c r="AV170" s="121">
        <f t="shared" si="33"/>
        <v>0</v>
      </c>
      <c r="AW170" s="131">
        <v>1</v>
      </c>
      <c r="AX170" s="131">
        <v>1</v>
      </c>
      <c r="AY170" s="131">
        <v>1</v>
      </c>
      <c r="AZ170" s="131">
        <v>1</v>
      </c>
      <c r="BA170" s="94" t="s">
        <v>46</v>
      </c>
      <c r="BB170" s="88">
        <f t="shared" si="31"/>
        <v>4</v>
      </c>
      <c r="BC170" s="144">
        <f t="shared" si="32"/>
        <v>0</v>
      </c>
    </row>
    <row r="171" spans="1:55" ht="12.95" customHeight="1" thickBot="1" x14ac:dyDescent="0.3">
      <c r="A171" s="300"/>
      <c r="B171" s="95" t="s">
        <v>198</v>
      </c>
      <c r="C171" s="95" t="s">
        <v>68</v>
      </c>
      <c r="D171" s="142">
        <v>1</v>
      </c>
      <c r="E171" s="132">
        <v>1</v>
      </c>
      <c r="F171" s="56"/>
      <c r="G171" s="122">
        <v>2</v>
      </c>
      <c r="H171" s="122">
        <v>1</v>
      </c>
      <c r="I171" s="122"/>
      <c r="J171" s="122"/>
      <c r="K171" s="122">
        <v>1</v>
      </c>
      <c r="L171" s="122"/>
      <c r="M171" s="122"/>
      <c r="N171" s="122">
        <v>1</v>
      </c>
      <c r="O171" s="122"/>
      <c r="P171" s="122"/>
      <c r="Q171" s="122">
        <v>1</v>
      </c>
      <c r="R171" s="122">
        <v>1</v>
      </c>
      <c r="S171" s="122"/>
      <c r="T171" s="122"/>
      <c r="U171" s="122">
        <v>5</v>
      </c>
      <c r="V171" s="122"/>
      <c r="W171" s="122"/>
      <c r="X171" s="122"/>
      <c r="Y171" s="136"/>
      <c r="Z171" s="85">
        <f>IF(D171="",0,('Príloha č. 1 k časti B.2 - Cena'!$BC$5)*D171)</f>
        <v>0</v>
      </c>
      <c r="AA171" s="85">
        <f>IF(E171="",0,('Príloha č. 1 k časti B.2 - Cena'!$BC$6)*E171)</f>
        <v>0</v>
      </c>
      <c r="AB171" s="85">
        <f>IF(F171="",0,('Príloha č. 1 k časti B.2 - Cena'!$BC$7)*F171)</f>
        <v>0</v>
      </c>
      <c r="AC171" s="85">
        <f>IF(G171="",0,('Príloha č. 1 k časti B.2 - Cena'!$BC$8)*G171)</f>
        <v>0</v>
      </c>
      <c r="AD171" s="85">
        <f>IF(H171="",0,('Príloha č. 1 k časti B.2 - Cena'!$BC$9)*H171)</f>
        <v>0</v>
      </c>
      <c r="AE171" s="85">
        <f>IF(I171="",0,('Príloha č. 1 k časti B.2 - Cena'!$BC$10)*I171)</f>
        <v>0</v>
      </c>
      <c r="AF171" s="85">
        <f>IF(J171="",0,('Príloha č. 1 k časti B.2 - Cena'!$BC$11)*J171)</f>
        <v>0</v>
      </c>
      <c r="AG171" s="85">
        <f>IF(K171="",0,('Príloha č. 1 k časti B.2 - Cena'!$BC$12)*K171)</f>
        <v>0</v>
      </c>
      <c r="AH171" s="85">
        <f>IF(L171="",0,('Príloha č. 1 k časti B.2 - Cena'!$BC$13)*L171)</f>
        <v>0</v>
      </c>
      <c r="AI171" s="85">
        <f>IF(M171="",0,('Príloha č. 1 k časti B.2 - Cena'!$BC$14)*M171)</f>
        <v>0</v>
      </c>
      <c r="AJ171" s="85">
        <f>IF(N171="",0,('Príloha č. 1 k časti B.2 - Cena'!$BC$15)*N171)</f>
        <v>0</v>
      </c>
      <c r="AK171" s="85">
        <f>IF(O171="",0,('Príloha č. 1 k časti B.2 - Cena'!$BC$16)*O171)</f>
        <v>0</v>
      </c>
      <c r="AL171" s="85">
        <f>IF(P171="",0,('Príloha č. 1 k časti B.2 - Cena'!$BC$17)*P171)</f>
        <v>0</v>
      </c>
      <c r="AM171" s="85">
        <f>IF(Q171="",0,('Príloha č. 1 k časti B.2 - Cena'!$BC$18)*Q171)</f>
        <v>0</v>
      </c>
      <c r="AN171" s="85">
        <f>IF(R171="",0,('Príloha č. 1 k časti B.2 - Cena'!$BC$19)*R171)</f>
        <v>0</v>
      </c>
      <c r="AO171" s="85">
        <f>IF(S171="",0,('Príloha č. 1 k časti B.2 - Cena'!$BC$20)*S171)</f>
        <v>0</v>
      </c>
      <c r="AP171" s="85">
        <f>IF(T171="",0,('Príloha č. 1 k časti B.2 - Cena'!$BC$21)*T171)</f>
        <v>0</v>
      </c>
      <c r="AQ171" s="85">
        <f>IF(U171="",0,('Príloha č. 1 k časti B.2 - Cena'!$BC$22)*U171)</f>
        <v>0</v>
      </c>
      <c r="AR171" s="85">
        <f>IF(V171="",0,('Príloha č. 1 k časti B.2 - Cena'!$BC$23)*V171)</f>
        <v>0</v>
      </c>
      <c r="AS171" s="85">
        <f>IF(W171="",0,('Príloha č. 1 k časti B.2 - Cena'!$BC$24)*W171)</f>
        <v>0</v>
      </c>
      <c r="AT171" s="85">
        <f>IF(X171="",0,('Príloha č. 1 k časti B.2 - Cena'!$BC$25)*X171)</f>
        <v>0</v>
      </c>
      <c r="AU171" s="85">
        <f>IF(Y171="",0,('Príloha č. 1 k časti B.2 - Cena'!$BC$26)*Y171)</f>
        <v>0</v>
      </c>
      <c r="AV171" s="121">
        <f t="shared" si="33"/>
        <v>0</v>
      </c>
      <c r="AW171" s="131">
        <v>1</v>
      </c>
      <c r="AX171" s="131">
        <v>1</v>
      </c>
      <c r="AY171" s="131">
        <v>1</v>
      </c>
      <c r="AZ171" s="131">
        <v>1</v>
      </c>
      <c r="BA171" s="94" t="s">
        <v>46</v>
      </c>
      <c r="BB171" s="88">
        <f t="shared" si="31"/>
        <v>4</v>
      </c>
      <c r="BC171" s="144">
        <f t="shared" si="32"/>
        <v>0</v>
      </c>
    </row>
    <row r="172" spans="1:55" ht="12.95" customHeight="1" thickBot="1" x14ac:dyDescent="0.3">
      <c r="A172" s="300"/>
      <c r="B172" s="95" t="s">
        <v>199</v>
      </c>
      <c r="C172" s="95" t="s">
        <v>68</v>
      </c>
      <c r="D172" s="142">
        <v>1</v>
      </c>
      <c r="E172" s="132">
        <v>1</v>
      </c>
      <c r="F172" s="56"/>
      <c r="G172" s="122">
        <v>1</v>
      </c>
      <c r="H172" s="122">
        <v>1</v>
      </c>
      <c r="I172" s="122">
        <v>1</v>
      </c>
      <c r="J172" s="122"/>
      <c r="K172" s="122">
        <v>1</v>
      </c>
      <c r="L172" s="122"/>
      <c r="M172" s="122"/>
      <c r="N172" s="122"/>
      <c r="O172" s="122"/>
      <c r="P172" s="122"/>
      <c r="Q172" s="122">
        <v>1</v>
      </c>
      <c r="R172" s="122">
        <v>1</v>
      </c>
      <c r="S172" s="122"/>
      <c r="T172" s="122"/>
      <c r="U172" s="122">
        <v>5</v>
      </c>
      <c r="V172" s="122"/>
      <c r="W172" s="122"/>
      <c r="X172" s="122"/>
      <c r="Y172" s="136"/>
      <c r="Z172" s="85">
        <f>IF(D172="",0,('Príloha č. 1 k časti B.2 - Cena'!$BC$5)*D172)</f>
        <v>0</v>
      </c>
      <c r="AA172" s="85">
        <f>IF(E172="",0,('Príloha č. 1 k časti B.2 - Cena'!$BC$6)*E172)</f>
        <v>0</v>
      </c>
      <c r="AB172" s="85">
        <f>IF(F172="",0,('Príloha č. 1 k časti B.2 - Cena'!$BC$7)*F172)</f>
        <v>0</v>
      </c>
      <c r="AC172" s="85">
        <f>IF(G172="",0,('Príloha č. 1 k časti B.2 - Cena'!$BC$8)*G172)</f>
        <v>0</v>
      </c>
      <c r="AD172" s="85">
        <f>IF(H172="",0,('Príloha č. 1 k časti B.2 - Cena'!$BC$9)*H172)</f>
        <v>0</v>
      </c>
      <c r="AE172" s="85">
        <f>IF(I172="",0,('Príloha č. 1 k časti B.2 - Cena'!$BC$10)*I172)</f>
        <v>0</v>
      </c>
      <c r="AF172" s="85">
        <f>IF(J172="",0,('Príloha č. 1 k časti B.2 - Cena'!$BC$11)*J172)</f>
        <v>0</v>
      </c>
      <c r="AG172" s="85">
        <f>IF(K172="",0,('Príloha č. 1 k časti B.2 - Cena'!$BC$12)*K172)</f>
        <v>0</v>
      </c>
      <c r="AH172" s="85">
        <f>IF(L172="",0,('Príloha č. 1 k časti B.2 - Cena'!$BC$13)*L172)</f>
        <v>0</v>
      </c>
      <c r="AI172" s="85">
        <f>IF(M172="",0,('Príloha č. 1 k časti B.2 - Cena'!$BC$14)*M172)</f>
        <v>0</v>
      </c>
      <c r="AJ172" s="85">
        <f>IF(N172="",0,('Príloha č. 1 k časti B.2 - Cena'!$BC$15)*N172)</f>
        <v>0</v>
      </c>
      <c r="AK172" s="85">
        <f>IF(O172="",0,('Príloha č. 1 k časti B.2 - Cena'!$BC$16)*O172)</f>
        <v>0</v>
      </c>
      <c r="AL172" s="85">
        <f>IF(P172="",0,('Príloha č. 1 k časti B.2 - Cena'!$BC$17)*P172)</f>
        <v>0</v>
      </c>
      <c r="AM172" s="85">
        <f>IF(Q172="",0,('Príloha č. 1 k časti B.2 - Cena'!$BC$18)*Q172)</f>
        <v>0</v>
      </c>
      <c r="AN172" s="85">
        <f>IF(R172="",0,('Príloha č. 1 k časti B.2 - Cena'!$BC$19)*R172)</f>
        <v>0</v>
      </c>
      <c r="AO172" s="85">
        <f>IF(S172="",0,('Príloha č. 1 k časti B.2 - Cena'!$BC$20)*S172)</f>
        <v>0</v>
      </c>
      <c r="AP172" s="85">
        <f>IF(T172="",0,('Príloha č. 1 k časti B.2 - Cena'!$BC$21)*T172)</f>
        <v>0</v>
      </c>
      <c r="AQ172" s="85">
        <f>IF(U172="",0,('Príloha č. 1 k časti B.2 - Cena'!$BC$22)*U172)</f>
        <v>0</v>
      </c>
      <c r="AR172" s="85">
        <f>IF(V172="",0,('Príloha č. 1 k časti B.2 - Cena'!$BC$23)*V172)</f>
        <v>0</v>
      </c>
      <c r="AS172" s="85">
        <f>IF(W172="",0,('Príloha č. 1 k časti B.2 - Cena'!$BC$24)*W172)</f>
        <v>0</v>
      </c>
      <c r="AT172" s="85">
        <f>IF(X172="",0,('Príloha č. 1 k časti B.2 - Cena'!$BC$25)*X172)</f>
        <v>0</v>
      </c>
      <c r="AU172" s="85">
        <f>IF(Y172="",0,('Príloha č. 1 k časti B.2 - Cena'!$BC$26)*Y172)</f>
        <v>0</v>
      </c>
      <c r="AV172" s="121">
        <f t="shared" si="33"/>
        <v>0</v>
      </c>
      <c r="AW172" s="131">
        <v>1</v>
      </c>
      <c r="AX172" s="131">
        <v>1</v>
      </c>
      <c r="AY172" s="131">
        <v>1</v>
      </c>
      <c r="AZ172" s="131">
        <v>1</v>
      </c>
      <c r="BA172" s="94" t="s">
        <v>46</v>
      </c>
      <c r="BB172" s="88">
        <f t="shared" si="31"/>
        <v>4</v>
      </c>
      <c r="BC172" s="144">
        <f t="shared" si="32"/>
        <v>0</v>
      </c>
    </row>
    <row r="173" spans="1:55" ht="12.95" customHeight="1" thickBot="1" x14ac:dyDescent="0.3">
      <c r="A173" s="300"/>
      <c r="B173" s="95" t="s">
        <v>200</v>
      </c>
      <c r="C173" s="95" t="s">
        <v>68</v>
      </c>
      <c r="D173" s="142">
        <v>1</v>
      </c>
      <c r="E173" s="132">
        <v>1</v>
      </c>
      <c r="F173" s="56"/>
      <c r="G173" s="122">
        <v>2</v>
      </c>
      <c r="H173" s="122">
        <v>1</v>
      </c>
      <c r="I173" s="122"/>
      <c r="J173" s="122"/>
      <c r="K173" s="122">
        <v>1</v>
      </c>
      <c r="L173" s="122"/>
      <c r="M173" s="122"/>
      <c r="N173" s="122">
        <v>1</v>
      </c>
      <c r="O173" s="122"/>
      <c r="P173" s="122"/>
      <c r="Q173" s="122">
        <v>1</v>
      </c>
      <c r="R173" s="122">
        <v>1</v>
      </c>
      <c r="S173" s="122"/>
      <c r="T173" s="122"/>
      <c r="U173" s="122">
        <v>5</v>
      </c>
      <c r="V173" s="122"/>
      <c r="W173" s="122"/>
      <c r="X173" s="122"/>
      <c r="Y173" s="136"/>
      <c r="Z173" s="85">
        <f>IF(D173="",0,('Príloha č. 1 k časti B.2 - Cena'!$BC$5)*D173)</f>
        <v>0</v>
      </c>
      <c r="AA173" s="85">
        <f>IF(E173="",0,('Príloha č. 1 k časti B.2 - Cena'!$BC$6)*E173)</f>
        <v>0</v>
      </c>
      <c r="AB173" s="85">
        <f>IF(F173="",0,('Príloha č. 1 k časti B.2 - Cena'!$BC$7)*F173)</f>
        <v>0</v>
      </c>
      <c r="AC173" s="85">
        <f>IF(G173="",0,('Príloha č. 1 k časti B.2 - Cena'!$BC$8)*G173)</f>
        <v>0</v>
      </c>
      <c r="AD173" s="85">
        <f>IF(H173="",0,('Príloha č. 1 k časti B.2 - Cena'!$BC$9)*H173)</f>
        <v>0</v>
      </c>
      <c r="AE173" s="85">
        <f>IF(I173="",0,('Príloha č. 1 k časti B.2 - Cena'!$BC$10)*I173)</f>
        <v>0</v>
      </c>
      <c r="AF173" s="85">
        <f>IF(J173="",0,('Príloha č. 1 k časti B.2 - Cena'!$BC$11)*J173)</f>
        <v>0</v>
      </c>
      <c r="AG173" s="85">
        <f>IF(K173="",0,('Príloha č. 1 k časti B.2 - Cena'!$BC$12)*K173)</f>
        <v>0</v>
      </c>
      <c r="AH173" s="85">
        <f>IF(L173="",0,('Príloha č. 1 k časti B.2 - Cena'!$BC$13)*L173)</f>
        <v>0</v>
      </c>
      <c r="AI173" s="85">
        <f>IF(M173="",0,('Príloha č. 1 k časti B.2 - Cena'!$BC$14)*M173)</f>
        <v>0</v>
      </c>
      <c r="AJ173" s="85">
        <f>IF(N173="",0,('Príloha č. 1 k časti B.2 - Cena'!$BC$15)*N173)</f>
        <v>0</v>
      </c>
      <c r="AK173" s="85">
        <f>IF(O173="",0,('Príloha č. 1 k časti B.2 - Cena'!$BC$16)*O173)</f>
        <v>0</v>
      </c>
      <c r="AL173" s="85">
        <f>IF(P173="",0,('Príloha č. 1 k časti B.2 - Cena'!$BC$17)*P173)</f>
        <v>0</v>
      </c>
      <c r="AM173" s="85">
        <f>IF(Q173="",0,('Príloha č. 1 k časti B.2 - Cena'!$BC$18)*Q173)</f>
        <v>0</v>
      </c>
      <c r="AN173" s="85">
        <f>IF(R173="",0,('Príloha č. 1 k časti B.2 - Cena'!$BC$19)*R173)</f>
        <v>0</v>
      </c>
      <c r="AO173" s="85">
        <f>IF(S173="",0,('Príloha č. 1 k časti B.2 - Cena'!$BC$20)*S173)</f>
        <v>0</v>
      </c>
      <c r="AP173" s="85">
        <f>IF(T173="",0,('Príloha č. 1 k časti B.2 - Cena'!$BC$21)*T173)</f>
        <v>0</v>
      </c>
      <c r="AQ173" s="85">
        <f>IF(U173="",0,('Príloha č. 1 k časti B.2 - Cena'!$BC$22)*U173)</f>
        <v>0</v>
      </c>
      <c r="AR173" s="85">
        <f>IF(V173="",0,('Príloha č. 1 k časti B.2 - Cena'!$BC$23)*V173)</f>
        <v>0</v>
      </c>
      <c r="AS173" s="85">
        <f>IF(W173="",0,('Príloha č. 1 k časti B.2 - Cena'!$BC$24)*W173)</f>
        <v>0</v>
      </c>
      <c r="AT173" s="85">
        <f>IF(X173="",0,('Príloha č. 1 k časti B.2 - Cena'!$BC$25)*X173)</f>
        <v>0</v>
      </c>
      <c r="AU173" s="85">
        <f>IF(Y173="",0,('Príloha č. 1 k časti B.2 - Cena'!$BC$26)*Y173)</f>
        <v>0</v>
      </c>
      <c r="AV173" s="121">
        <f t="shared" si="33"/>
        <v>0</v>
      </c>
      <c r="AW173" s="131">
        <v>1</v>
      </c>
      <c r="AX173" s="131">
        <v>1</v>
      </c>
      <c r="AY173" s="131">
        <v>1</v>
      </c>
      <c r="AZ173" s="131">
        <v>1</v>
      </c>
      <c r="BA173" s="94" t="s">
        <v>46</v>
      </c>
      <c r="BB173" s="88">
        <f t="shared" si="31"/>
        <v>4</v>
      </c>
      <c r="BC173" s="144">
        <f t="shared" si="32"/>
        <v>0</v>
      </c>
    </row>
    <row r="174" spans="1:55" ht="12.95" customHeight="1" thickBot="1" x14ac:dyDescent="0.3">
      <c r="A174" s="300"/>
      <c r="B174" s="95" t="s">
        <v>201</v>
      </c>
      <c r="C174" s="95" t="s">
        <v>67</v>
      </c>
      <c r="D174" s="142">
        <v>1</v>
      </c>
      <c r="E174" s="132">
        <v>1</v>
      </c>
      <c r="F174" s="56"/>
      <c r="G174" s="122">
        <v>2</v>
      </c>
      <c r="H174" s="122">
        <v>1</v>
      </c>
      <c r="I174" s="122"/>
      <c r="J174" s="122"/>
      <c r="K174" s="122">
        <v>1</v>
      </c>
      <c r="L174" s="122"/>
      <c r="M174" s="122"/>
      <c r="N174" s="122">
        <v>1</v>
      </c>
      <c r="O174" s="122"/>
      <c r="P174" s="122"/>
      <c r="Q174" s="122">
        <v>1</v>
      </c>
      <c r="R174" s="122"/>
      <c r="S174" s="122"/>
      <c r="T174" s="122"/>
      <c r="U174" s="122">
        <v>2</v>
      </c>
      <c r="V174" s="122">
        <v>1</v>
      </c>
      <c r="W174" s="122"/>
      <c r="X174" s="122"/>
      <c r="Y174" s="136"/>
      <c r="Z174" s="85">
        <f>IF(D174="",0,('Príloha č. 1 k časti B.2 - Cena'!$BC$5)*D174)</f>
        <v>0</v>
      </c>
      <c r="AA174" s="85">
        <f>IF(E174="",0,('Príloha č. 1 k časti B.2 - Cena'!$BC$6)*E174)</f>
        <v>0</v>
      </c>
      <c r="AB174" s="85">
        <f>IF(F174="",0,('Príloha č. 1 k časti B.2 - Cena'!$BC$7)*F174)</f>
        <v>0</v>
      </c>
      <c r="AC174" s="85">
        <f>IF(G174="",0,('Príloha č. 1 k časti B.2 - Cena'!$BC$8)*G174)</f>
        <v>0</v>
      </c>
      <c r="AD174" s="85">
        <f>IF(H174="",0,('Príloha č. 1 k časti B.2 - Cena'!$BC$9)*H174)</f>
        <v>0</v>
      </c>
      <c r="AE174" s="85">
        <f>IF(I174="",0,('Príloha č. 1 k časti B.2 - Cena'!$BC$10)*I174)</f>
        <v>0</v>
      </c>
      <c r="AF174" s="85">
        <f>IF(J174="",0,('Príloha č. 1 k časti B.2 - Cena'!$BC$11)*J174)</f>
        <v>0</v>
      </c>
      <c r="AG174" s="85">
        <f>IF(K174="",0,('Príloha č. 1 k časti B.2 - Cena'!$BC$12)*K174)</f>
        <v>0</v>
      </c>
      <c r="AH174" s="85">
        <f>IF(L174="",0,('Príloha č. 1 k časti B.2 - Cena'!$BC$13)*L174)</f>
        <v>0</v>
      </c>
      <c r="AI174" s="85">
        <f>IF(M174="",0,('Príloha č. 1 k časti B.2 - Cena'!$BC$14)*M174)</f>
        <v>0</v>
      </c>
      <c r="AJ174" s="85">
        <f>IF(N174="",0,('Príloha č. 1 k časti B.2 - Cena'!$BC$15)*N174)</f>
        <v>0</v>
      </c>
      <c r="AK174" s="85">
        <f>IF(O174="",0,('Príloha č. 1 k časti B.2 - Cena'!$BC$16)*O174)</f>
        <v>0</v>
      </c>
      <c r="AL174" s="85">
        <f>IF(P174="",0,('Príloha č. 1 k časti B.2 - Cena'!$BC$17)*P174)</f>
        <v>0</v>
      </c>
      <c r="AM174" s="85">
        <f>IF(Q174="",0,('Príloha č. 1 k časti B.2 - Cena'!$BC$18)*Q174)</f>
        <v>0</v>
      </c>
      <c r="AN174" s="85">
        <f>IF(R174="",0,('Príloha č. 1 k časti B.2 - Cena'!$BC$19)*R174)</f>
        <v>0</v>
      </c>
      <c r="AO174" s="85">
        <f>IF(S174="",0,('Príloha č. 1 k časti B.2 - Cena'!$BC$20)*S174)</f>
        <v>0</v>
      </c>
      <c r="AP174" s="85">
        <f>IF(T174="",0,('Príloha č. 1 k časti B.2 - Cena'!$BC$21)*T174)</f>
        <v>0</v>
      </c>
      <c r="AQ174" s="85">
        <f>IF(U174="",0,('Príloha č. 1 k časti B.2 - Cena'!$BC$22)*U174)</f>
        <v>0</v>
      </c>
      <c r="AR174" s="85">
        <f>IF(V174="",0,('Príloha č. 1 k časti B.2 - Cena'!$BC$23)*V174)</f>
        <v>0</v>
      </c>
      <c r="AS174" s="85">
        <f>IF(W174="",0,('Príloha č. 1 k časti B.2 - Cena'!$BC$24)*W174)</f>
        <v>0</v>
      </c>
      <c r="AT174" s="85">
        <f>IF(X174="",0,('Príloha č. 1 k časti B.2 - Cena'!$BC$25)*X174)</f>
        <v>0</v>
      </c>
      <c r="AU174" s="85">
        <f>IF(Y174="",0,('Príloha č. 1 k časti B.2 - Cena'!$BC$26)*Y174)</f>
        <v>0</v>
      </c>
      <c r="AV174" s="121">
        <f t="shared" si="33"/>
        <v>0</v>
      </c>
      <c r="AW174" s="131">
        <v>1</v>
      </c>
      <c r="AX174" s="131">
        <v>1</v>
      </c>
      <c r="AY174" s="131">
        <v>1</v>
      </c>
      <c r="AZ174" s="131">
        <v>1</v>
      </c>
      <c r="BA174" s="94" t="s">
        <v>46</v>
      </c>
      <c r="BB174" s="88">
        <f t="shared" si="31"/>
        <v>4</v>
      </c>
      <c r="BC174" s="144">
        <f t="shared" si="32"/>
        <v>0</v>
      </c>
    </row>
    <row r="175" spans="1:55" ht="12.95" customHeight="1" thickBot="1" x14ac:dyDescent="0.3">
      <c r="A175" s="300"/>
      <c r="B175" s="80" t="s">
        <v>202</v>
      </c>
      <c r="C175" s="80" t="s">
        <v>67</v>
      </c>
      <c r="D175" s="142">
        <v>1</v>
      </c>
      <c r="E175" s="132">
        <v>1</v>
      </c>
      <c r="F175" s="56"/>
      <c r="G175" s="120">
        <v>2</v>
      </c>
      <c r="H175" s="120">
        <v>1</v>
      </c>
      <c r="I175" s="120"/>
      <c r="J175" s="120"/>
      <c r="K175" s="120">
        <v>1</v>
      </c>
      <c r="L175" s="120"/>
      <c r="M175" s="120"/>
      <c r="N175" s="120">
        <v>1</v>
      </c>
      <c r="O175" s="120"/>
      <c r="P175" s="120"/>
      <c r="Q175" s="120">
        <v>1</v>
      </c>
      <c r="R175" s="120"/>
      <c r="S175" s="120"/>
      <c r="T175" s="120"/>
      <c r="U175" s="120">
        <v>2</v>
      </c>
      <c r="V175" s="120">
        <v>1</v>
      </c>
      <c r="W175" s="120"/>
      <c r="X175" s="120"/>
      <c r="Y175" s="136"/>
      <c r="Z175" s="85">
        <f>IF(D175="",0,('Príloha č. 1 k časti B.2 - Cena'!$BC$5)*D175)</f>
        <v>0</v>
      </c>
      <c r="AA175" s="85">
        <f>IF(E175="",0,('Príloha č. 1 k časti B.2 - Cena'!$BC$6)*E175)</f>
        <v>0</v>
      </c>
      <c r="AB175" s="85">
        <f>IF(F175="",0,('Príloha č. 1 k časti B.2 - Cena'!$BC$7)*F175)</f>
        <v>0</v>
      </c>
      <c r="AC175" s="85">
        <f>IF(G175="",0,('Príloha č. 1 k časti B.2 - Cena'!$BC$8)*G175)</f>
        <v>0</v>
      </c>
      <c r="AD175" s="85">
        <f>IF(H175="",0,('Príloha č. 1 k časti B.2 - Cena'!$BC$9)*H175)</f>
        <v>0</v>
      </c>
      <c r="AE175" s="85">
        <f>IF(I175="",0,('Príloha č. 1 k časti B.2 - Cena'!$BC$10)*I175)</f>
        <v>0</v>
      </c>
      <c r="AF175" s="85">
        <f>IF(J175="",0,('Príloha č. 1 k časti B.2 - Cena'!$BC$11)*J175)</f>
        <v>0</v>
      </c>
      <c r="AG175" s="85">
        <f>IF(K175="",0,('Príloha č. 1 k časti B.2 - Cena'!$BC$12)*K175)</f>
        <v>0</v>
      </c>
      <c r="AH175" s="85">
        <f>IF(L175="",0,('Príloha č. 1 k časti B.2 - Cena'!$BC$13)*L175)</f>
        <v>0</v>
      </c>
      <c r="AI175" s="85">
        <f>IF(M175="",0,('Príloha č. 1 k časti B.2 - Cena'!$BC$14)*M175)</f>
        <v>0</v>
      </c>
      <c r="AJ175" s="85">
        <f>IF(N175="",0,('Príloha č. 1 k časti B.2 - Cena'!$BC$15)*N175)</f>
        <v>0</v>
      </c>
      <c r="AK175" s="85">
        <f>IF(O175="",0,('Príloha č. 1 k časti B.2 - Cena'!$BC$16)*O175)</f>
        <v>0</v>
      </c>
      <c r="AL175" s="85">
        <f>IF(P175="",0,('Príloha č. 1 k časti B.2 - Cena'!$BC$17)*P175)</f>
        <v>0</v>
      </c>
      <c r="AM175" s="85">
        <f>IF(Q175="",0,('Príloha č. 1 k časti B.2 - Cena'!$BC$18)*Q175)</f>
        <v>0</v>
      </c>
      <c r="AN175" s="85">
        <f>IF(R175="",0,('Príloha č. 1 k časti B.2 - Cena'!$BC$19)*R175)</f>
        <v>0</v>
      </c>
      <c r="AO175" s="85">
        <f>IF(S175="",0,('Príloha č. 1 k časti B.2 - Cena'!$BC$20)*S175)</f>
        <v>0</v>
      </c>
      <c r="AP175" s="85">
        <f>IF(T175="",0,('Príloha č. 1 k časti B.2 - Cena'!$BC$21)*T175)</f>
        <v>0</v>
      </c>
      <c r="AQ175" s="85">
        <f>IF(U175="",0,('Príloha č. 1 k časti B.2 - Cena'!$BC$22)*U175)</f>
        <v>0</v>
      </c>
      <c r="AR175" s="85">
        <f>IF(V175="",0,('Príloha č. 1 k časti B.2 - Cena'!$BC$23)*V175)</f>
        <v>0</v>
      </c>
      <c r="AS175" s="85">
        <f>IF(W175="",0,('Príloha č. 1 k časti B.2 - Cena'!$BC$24)*W175)</f>
        <v>0</v>
      </c>
      <c r="AT175" s="85">
        <f>IF(X175="",0,('Príloha č. 1 k časti B.2 - Cena'!$BC$25)*X175)</f>
        <v>0</v>
      </c>
      <c r="AU175" s="85">
        <f>IF(Y175="",0,('Príloha č. 1 k časti B.2 - Cena'!$BC$26)*Y175)</f>
        <v>0</v>
      </c>
      <c r="AV175" s="121">
        <f t="shared" si="33"/>
        <v>0</v>
      </c>
      <c r="AW175" s="131">
        <v>1</v>
      </c>
      <c r="AX175" s="131">
        <v>1</v>
      </c>
      <c r="AY175" s="131">
        <v>1</v>
      </c>
      <c r="AZ175" s="131">
        <v>1</v>
      </c>
      <c r="BA175" s="94" t="s">
        <v>46</v>
      </c>
      <c r="BB175" s="88">
        <f t="shared" si="31"/>
        <v>4</v>
      </c>
      <c r="BC175" s="144">
        <f t="shared" si="32"/>
        <v>0</v>
      </c>
    </row>
    <row r="176" spans="1:55" ht="12.95" customHeight="1" thickBot="1" x14ac:dyDescent="0.3">
      <c r="A176" s="300"/>
      <c r="B176" s="80" t="s">
        <v>203</v>
      </c>
      <c r="C176" s="80" t="s">
        <v>67</v>
      </c>
      <c r="D176" s="142">
        <v>1</v>
      </c>
      <c r="E176" s="132">
        <v>1</v>
      </c>
      <c r="F176" s="56"/>
      <c r="G176" s="120">
        <v>2</v>
      </c>
      <c r="H176" s="120">
        <v>1</v>
      </c>
      <c r="I176" s="120"/>
      <c r="J176" s="120">
        <v>1</v>
      </c>
      <c r="K176" s="120">
        <v>1</v>
      </c>
      <c r="L176" s="120"/>
      <c r="M176" s="120"/>
      <c r="N176" s="120">
        <v>1</v>
      </c>
      <c r="O176" s="120"/>
      <c r="P176" s="120"/>
      <c r="Q176" s="120">
        <v>1</v>
      </c>
      <c r="R176" s="120"/>
      <c r="S176" s="120"/>
      <c r="T176" s="120"/>
      <c r="U176" s="120"/>
      <c r="V176" s="120">
        <v>1</v>
      </c>
      <c r="W176" s="120"/>
      <c r="X176" s="120"/>
      <c r="Y176" s="136"/>
      <c r="Z176" s="85">
        <f>IF(D176="",0,('Príloha č. 1 k časti B.2 - Cena'!$BC$5)*D176)</f>
        <v>0</v>
      </c>
      <c r="AA176" s="85">
        <f>IF(E176="",0,('Príloha č. 1 k časti B.2 - Cena'!$BC$6)*E176)</f>
        <v>0</v>
      </c>
      <c r="AB176" s="85">
        <f>IF(F176="",0,('Príloha č. 1 k časti B.2 - Cena'!$BC$7)*F176)</f>
        <v>0</v>
      </c>
      <c r="AC176" s="85">
        <f>IF(G176="",0,('Príloha č. 1 k časti B.2 - Cena'!$BC$8)*G176)</f>
        <v>0</v>
      </c>
      <c r="AD176" s="85">
        <f>IF(H176="",0,('Príloha č. 1 k časti B.2 - Cena'!$BC$9)*H176)</f>
        <v>0</v>
      </c>
      <c r="AE176" s="85">
        <f>IF(I176="",0,('Príloha č. 1 k časti B.2 - Cena'!$BC$10)*I176)</f>
        <v>0</v>
      </c>
      <c r="AF176" s="85">
        <f>IF(J176="",0,('Príloha č. 1 k časti B.2 - Cena'!$BC$11)*J176)</f>
        <v>0</v>
      </c>
      <c r="AG176" s="85">
        <f>IF(K176="",0,('Príloha č. 1 k časti B.2 - Cena'!$BC$12)*K176)</f>
        <v>0</v>
      </c>
      <c r="AH176" s="85">
        <f>IF(L176="",0,('Príloha č. 1 k časti B.2 - Cena'!$BC$13)*L176)</f>
        <v>0</v>
      </c>
      <c r="AI176" s="85">
        <f>IF(M176="",0,('Príloha č. 1 k časti B.2 - Cena'!$BC$14)*M176)</f>
        <v>0</v>
      </c>
      <c r="AJ176" s="85">
        <f>IF(N176="",0,('Príloha č. 1 k časti B.2 - Cena'!$BC$15)*N176)</f>
        <v>0</v>
      </c>
      <c r="AK176" s="85">
        <f>IF(O176="",0,('Príloha č. 1 k časti B.2 - Cena'!$BC$16)*O176)</f>
        <v>0</v>
      </c>
      <c r="AL176" s="85">
        <f>IF(P176="",0,('Príloha č. 1 k časti B.2 - Cena'!$BC$17)*P176)</f>
        <v>0</v>
      </c>
      <c r="AM176" s="85">
        <f>IF(Q176="",0,('Príloha č. 1 k časti B.2 - Cena'!$BC$18)*Q176)</f>
        <v>0</v>
      </c>
      <c r="AN176" s="85">
        <f>IF(R176="",0,('Príloha č. 1 k časti B.2 - Cena'!$BC$19)*R176)</f>
        <v>0</v>
      </c>
      <c r="AO176" s="85">
        <f>IF(S176="",0,('Príloha č. 1 k časti B.2 - Cena'!$BC$20)*S176)</f>
        <v>0</v>
      </c>
      <c r="AP176" s="85">
        <f>IF(T176="",0,('Príloha č. 1 k časti B.2 - Cena'!$BC$21)*T176)</f>
        <v>0</v>
      </c>
      <c r="AQ176" s="85">
        <f>IF(U176="",0,('Príloha č. 1 k časti B.2 - Cena'!$BC$22)*U176)</f>
        <v>0</v>
      </c>
      <c r="AR176" s="85">
        <f>IF(V176="",0,('Príloha č. 1 k časti B.2 - Cena'!$BC$23)*V176)</f>
        <v>0</v>
      </c>
      <c r="AS176" s="85">
        <f>IF(W176="",0,('Príloha č. 1 k časti B.2 - Cena'!$BC$24)*W176)</f>
        <v>0</v>
      </c>
      <c r="AT176" s="85">
        <f>IF(X176="",0,('Príloha č. 1 k časti B.2 - Cena'!$BC$25)*X176)</f>
        <v>0</v>
      </c>
      <c r="AU176" s="85">
        <f>IF(Y176="",0,('Príloha č. 1 k časti B.2 - Cena'!$BC$26)*Y176)</f>
        <v>0</v>
      </c>
      <c r="AV176" s="121">
        <f t="shared" si="33"/>
        <v>0</v>
      </c>
      <c r="AW176" s="131">
        <v>1</v>
      </c>
      <c r="AX176" s="131">
        <v>1</v>
      </c>
      <c r="AY176" s="131">
        <v>1</v>
      </c>
      <c r="AZ176" s="131">
        <v>1</v>
      </c>
      <c r="BA176" s="94" t="s">
        <v>46</v>
      </c>
      <c r="BB176" s="88">
        <f t="shared" si="31"/>
        <v>4</v>
      </c>
      <c r="BC176" s="144">
        <f t="shared" si="32"/>
        <v>0</v>
      </c>
    </row>
    <row r="177" spans="1:55" ht="12.95" customHeight="1" thickBot="1" x14ac:dyDescent="0.3">
      <c r="A177" s="300"/>
      <c r="B177" s="80" t="s">
        <v>204</v>
      </c>
      <c r="C177" s="80" t="s">
        <v>67</v>
      </c>
      <c r="D177" s="142">
        <v>1</v>
      </c>
      <c r="E177" s="132">
        <v>1</v>
      </c>
      <c r="F177" s="56"/>
      <c r="G177" s="120">
        <v>2</v>
      </c>
      <c r="H177" s="120">
        <v>1</v>
      </c>
      <c r="I177" s="120"/>
      <c r="J177" s="120"/>
      <c r="K177" s="120">
        <v>1</v>
      </c>
      <c r="L177" s="120"/>
      <c r="M177" s="120"/>
      <c r="N177" s="120">
        <v>1</v>
      </c>
      <c r="O177" s="120"/>
      <c r="P177" s="120"/>
      <c r="Q177" s="120">
        <v>1</v>
      </c>
      <c r="R177" s="120"/>
      <c r="S177" s="120"/>
      <c r="T177" s="120"/>
      <c r="U177" s="120">
        <v>2</v>
      </c>
      <c r="V177" s="120">
        <v>1</v>
      </c>
      <c r="W177" s="120"/>
      <c r="X177" s="120"/>
      <c r="Y177" s="136"/>
      <c r="Z177" s="85">
        <f>IF(D177="",0,('Príloha č. 1 k časti B.2 - Cena'!$BC$5)*D177)</f>
        <v>0</v>
      </c>
      <c r="AA177" s="85">
        <f>IF(E177="",0,('Príloha č. 1 k časti B.2 - Cena'!$BC$6)*E177)</f>
        <v>0</v>
      </c>
      <c r="AB177" s="85">
        <f>IF(F177="",0,('Príloha č. 1 k časti B.2 - Cena'!$BC$7)*F177)</f>
        <v>0</v>
      </c>
      <c r="AC177" s="85">
        <f>IF(G177="",0,('Príloha č. 1 k časti B.2 - Cena'!$BC$8)*G177)</f>
        <v>0</v>
      </c>
      <c r="AD177" s="85">
        <f>IF(H177="",0,('Príloha č. 1 k časti B.2 - Cena'!$BC$9)*H177)</f>
        <v>0</v>
      </c>
      <c r="AE177" s="85">
        <f>IF(I177="",0,('Príloha č. 1 k časti B.2 - Cena'!$BC$10)*I177)</f>
        <v>0</v>
      </c>
      <c r="AF177" s="85">
        <f>IF(J177="",0,('Príloha č. 1 k časti B.2 - Cena'!$BC$11)*J177)</f>
        <v>0</v>
      </c>
      <c r="AG177" s="85">
        <f>IF(K177="",0,('Príloha č. 1 k časti B.2 - Cena'!$BC$12)*K177)</f>
        <v>0</v>
      </c>
      <c r="AH177" s="85">
        <f>IF(L177="",0,('Príloha č. 1 k časti B.2 - Cena'!$BC$13)*L177)</f>
        <v>0</v>
      </c>
      <c r="AI177" s="85">
        <f>IF(M177="",0,('Príloha č. 1 k časti B.2 - Cena'!$BC$14)*M177)</f>
        <v>0</v>
      </c>
      <c r="AJ177" s="85">
        <f>IF(N177="",0,('Príloha č. 1 k časti B.2 - Cena'!$BC$15)*N177)</f>
        <v>0</v>
      </c>
      <c r="AK177" s="85">
        <f>IF(O177="",0,('Príloha č. 1 k časti B.2 - Cena'!$BC$16)*O177)</f>
        <v>0</v>
      </c>
      <c r="AL177" s="85">
        <f>IF(P177="",0,('Príloha č. 1 k časti B.2 - Cena'!$BC$17)*P177)</f>
        <v>0</v>
      </c>
      <c r="AM177" s="85">
        <f>IF(Q177="",0,('Príloha č. 1 k časti B.2 - Cena'!$BC$18)*Q177)</f>
        <v>0</v>
      </c>
      <c r="AN177" s="85">
        <f>IF(R177="",0,('Príloha č. 1 k časti B.2 - Cena'!$BC$19)*R177)</f>
        <v>0</v>
      </c>
      <c r="AO177" s="85">
        <f>IF(S177="",0,('Príloha č. 1 k časti B.2 - Cena'!$BC$20)*S177)</f>
        <v>0</v>
      </c>
      <c r="AP177" s="85">
        <f>IF(T177="",0,('Príloha č. 1 k časti B.2 - Cena'!$BC$21)*T177)</f>
        <v>0</v>
      </c>
      <c r="AQ177" s="85">
        <f>IF(U177="",0,('Príloha č. 1 k časti B.2 - Cena'!$BC$22)*U177)</f>
        <v>0</v>
      </c>
      <c r="AR177" s="85">
        <f>IF(V177="",0,('Príloha č. 1 k časti B.2 - Cena'!$BC$23)*V177)</f>
        <v>0</v>
      </c>
      <c r="AS177" s="85">
        <f>IF(W177="",0,('Príloha č. 1 k časti B.2 - Cena'!$BC$24)*W177)</f>
        <v>0</v>
      </c>
      <c r="AT177" s="85">
        <f>IF(X177="",0,('Príloha č. 1 k časti B.2 - Cena'!$BC$25)*X177)</f>
        <v>0</v>
      </c>
      <c r="AU177" s="85">
        <f>IF(Y177="",0,('Príloha č. 1 k časti B.2 - Cena'!$BC$26)*Y177)</f>
        <v>0</v>
      </c>
      <c r="AV177" s="121">
        <f t="shared" si="33"/>
        <v>0</v>
      </c>
      <c r="AW177" s="131">
        <v>1</v>
      </c>
      <c r="AX177" s="131">
        <v>1</v>
      </c>
      <c r="AY177" s="131">
        <v>1</v>
      </c>
      <c r="AZ177" s="131">
        <v>1</v>
      </c>
      <c r="BA177" s="94" t="s">
        <v>46</v>
      </c>
      <c r="BB177" s="88">
        <f t="shared" si="31"/>
        <v>4</v>
      </c>
      <c r="BC177" s="144">
        <f t="shared" si="32"/>
        <v>0</v>
      </c>
    </row>
    <row r="178" spans="1:55" ht="12.95" customHeight="1" thickBot="1" x14ac:dyDescent="0.3">
      <c r="A178" s="300"/>
      <c r="B178" s="80" t="s">
        <v>205</v>
      </c>
      <c r="C178" s="80" t="s">
        <v>68</v>
      </c>
      <c r="D178" s="142">
        <v>1</v>
      </c>
      <c r="E178" s="132">
        <v>1</v>
      </c>
      <c r="F178" s="56"/>
      <c r="G178" s="120">
        <v>2</v>
      </c>
      <c r="H178" s="120">
        <v>1</v>
      </c>
      <c r="I178" s="120"/>
      <c r="J178" s="120"/>
      <c r="K178" s="120">
        <v>1</v>
      </c>
      <c r="L178" s="120"/>
      <c r="M178" s="120"/>
      <c r="N178" s="120">
        <v>1</v>
      </c>
      <c r="O178" s="120"/>
      <c r="P178" s="120"/>
      <c r="Q178" s="120">
        <v>1</v>
      </c>
      <c r="R178" s="120"/>
      <c r="S178" s="120"/>
      <c r="T178" s="120">
        <v>1</v>
      </c>
      <c r="U178" s="120"/>
      <c r="V178" s="120">
        <v>1</v>
      </c>
      <c r="W178" s="120"/>
      <c r="X178" s="120"/>
      <c r="Y178" s="136"/>
      <c r="Z178" s="85">
        <f>IF(D178="",0,('Príloha č. 1 k časti B.2 - Cena'!$BC$5)*D178)</f>
        <v>0</v>
      </c>
      <c r="AA178" s="85">
        <f>IF(E178="",0,('Príloha č. 1 k časti B.2 - Cena'!$BC$6)*E178)</f>
        <v>0</v>
      </c>
      <c r="AB178" s="85">
        <f>IF(F178="",0,('Príloha č. 1 k časti B.2 - Cena'!$BC$7)*F178)</f>
        <v>0</v>
      </c>
      <c r="AC178" s="85">
        <f>IF(G178="",0,('Príloha č. 1 k časti B.2 - Cena'!$BC$8)*G178)</f>
        <v>0</v>
      </c>
      <c r="AD178" s="85">
        <f>IF(H178="",0,('Príloha č. 1 k časti B.2 - Cena'!$BC$9)*H178)</f>
        <v>0</v>
      </c>
      <c r="AE178" s="85">
        <f>IF(I178="",0,('Príloha č. 1 k časti B.2 - Cena'!$BC$10)*I178)</f>
        <v>0</v>
      </c>
      <c r="AF178" s="85">
        <f>IF(J178="",0,('Príloha č. 1 k časti B.2 - Cena'!$BC$11)*J178)</f>
        <v>0</v>
      </c>
      <c r="AG178" s="85">
        <f>IF(K178="",0,('Príloha č. 1 k časti B.2 - Cena'!$BC$12)*K178)</f>
        <v>0</v>
      </c>
      <c r="AH178" s="85">
        <f>IF(L178="",0,('Príloha č. 1 k časti B.2 - Cena'!$BC$13)*L178)</f>
        <v>0</v>
      </c>
      <c r="AI178" s="85">
        <f>IF(M178="",0,('Príloha č. 1 k časti B.2 - Cena'!$BC$14)*M178)</f>
        <v>0</v>
      </c>
      <c r="AJ178" s="85">
        <f>IF(N178="",0,('Príloha č. 1 k časti B.2 - Cena'!$BC$15)*N178)</f>
        <v>0</v>
      </c>
      <c r="AK178" s="85">
        <f>IF(O178="",0,('Príloha č. 1 k časti B.2 - Cena'!$BC$16)*O178)</f>
        <v>0</v>
      </c>
      <c r="AL178" s="85">
        <f>IF(P178="",0,('Príloha č. 1 k časti B.2 - Cena'!$BC$17)*P178)</f>
        <v>0</v>
      </c>
      <c r="AM178" s="85">
        <f>IF(Q178="",0,('Príloha č. 1 k časti B.2 - Cena'!$BC$18)*Q178)</f>
        <v>0</v>
      </c>
      <c r="AN178" s="85">
        <f>IF(R178="",0,('Príloha č. 1 k časti B.2 - Cena'!$BC$19)*R178)</f>
        <v>0</v>
      </c>
      <c r="AO178" s="85">
        <f>IF(S178="",0,('Príloha č. 1 k časti B.2 - Cena'!$BC$20)*S178)</f>
        <v>0</v>
      </c>
      <c r="AP178" s="85">
        <f>IF(T178="",0,('Príloha č. 1 k časti B.2 - Cena'!$BC$21)*T178)</f>
        <v>0</v>
      </c>
      <c r="AQ178" s="85">
        <f>IF(U178="",0,('Príloha č. 1 k časti B.2 - Cena'!$BC$22)*U178)</f>
        <v>0</v>
      </c>
      <c r="AR178" s="85">
        <f>IF(V178="",0,('Príloha č. 1 k časti B.2 - Cena'!$BC$23)*V178)</f>
        <v>0</v>
      </c>
      <c r="AS178" s="85">
        <f>IF(W178="",0,('Príloha č. 1 k časti B.2 - Cena'!$BC$24)*W178)</f>
        <v>0</v>
      </c>
      <c r="AT178" s="85">
        <f>IF(X178="",0,('Príloha č. 1 k časti B.2 - Cena'!$BC$25)*X178)</f>
        <v>0</v>
      </c>
      <c r="AU178" s="85">
        <f>IF(Y178="",0,('Príloha č. 1 k časti B.2 - Cena'!$BC$26)*Y178)</f>
        <v>0</v>
      </c>
      <c r="AV178" s="121">
        <f t="shared" si="33"/>
        <v>0</v>
      </c>
      <c r="AW178" s="131">
        <v>1</v>
      </c>
      <c r="AX178" s="131">
        <v>1</v>
      </c>
      <c r="AY178" s="131">
        <v>1</v>
      </c>
      <c r="AZ178" s="131">
        <v>1</v>
      </c>
      <c r="BA178" s="94" t="s">
        <v>46</v>
      </c>
      <c r="BB178" s="88">
        <f t="shared" si="31"/>
        <v>4</v>
      </c>
      <c r="BC178" s="144">
        <f t="shared" si="32"/>
        <v>0</v>
      </c>
    </row>
    <row r="179" spans="1:55" ht="12.95" customHeight="1" thickBot="1" x14ac:dyDescent="0.3">
      <c r="A179" s="300"/>
      <c r="B179" s="80" t="s">
        <v>206</v>
      </c>
      <c r="C179" s="80" t="s">
        <v>68</v>
      </c>
      <c r="D179" s="142">
        <v>1</v>
      </c>
      <c r="E179" s="132">
        <v>1</v>
      </c>
      <c r="F179" s="56"/>
      <c r="G179" s="120">
        <v>2</v>
      </c>
      <c r="H179" s="120"/>
      <c r="I179" s="120"/>
      <c r="J179" s="120"/>
      <c r="K179" s="120"/>
      <c r="L179" s="120"/>
      <c r="M179" s="120"/>
      <c r="N179" s="120"/>
      <c r="O179" s="120"/>
      <c r="P179" s="120">
        <v>1</v>
      </c>
      <c r="Q179" s="120">
        <v>1</v>
      </c>
      <c r="R179" s="120"/>
      <c r="S179" s="120">
        <v>1</v>
      </c>
      <c r="T179" s="120"/>
      <c r="U179" s="120"/>
      <c r="V179" s="120">
        <v>1</v>
      </c>
      <c r="W179" s="120"/>
      <c r="X179" s="120"/>
      <c r="Y179" s="136"/>
      <c r="Z179" s="85">
        <f>IF(D179="",0,('Príloha č. 1 k časti B.2 - Cena'!$BC$5)*D179)</f>
        <v>0</v>
      </c>
      <c r="AA179" s="85">
        <f>IF(E179="",0,('Príloha č. 1 k časti B.2 - Cena'!$BC$6)*E179)</f>
        <v>0</v>
      </c>
      <c r="AB179" s="85">
        <f>IF(F179="",0,('Príloha č. 1 k časti B.2 - Cena'!$BC$7)*F179)</f>
        <v>0</v>
      </c>
      <c r="AC179" s="85">
        <f>IF(G179="",0,('Príloha č. 1 k časti B.2 - Cena'!$BC$8)*G179)</f>
        <v>0</v>
      </c>
      <c r="AD179" s="85">
        <f>IF(H179="",0,('Príloha č. 1 k časti B.2 - Cena'!$BC$9)*H179)</f>
        <v>0</v>
      </c>
      <c r="AE179" s="85">
        <f>IF(I179="",0,('Príloha č. 1 k časti B.2 - Cena'!$BC$10)*I179)</f>
        <v>0</v>
      </c>
      <c r="AF179" s="85">
        <f>IF(J179="",0,('Príloha č. 1 k časti B.2 - Cena'!$BC$11)*J179)</f>
        <v>0</v>
      </c>
      <c r="AG179" s="85">
        <f>IF(K179="",0,('Príloha č. 1 k časti B.2 - Cena'!$BC$12)*K179)</f>
        <v>0</v>
      </c>
      <c r="AH179" s="85">
        <f>IF(L179="",0,('Príloha č. 1 k časti B.2 - Cena'!$BC$13)*L179)</f>
        <v>0</v>
      </c>
      <c r="AI179" s="85">
        <f>IF(M179="",0,('Príloha č. 1 k časti B.2 - Cena'!$BC$14)*M179)</f>
        <v>0</v>
      </c>
      <c r="AJ179" s="85">
        <f>IF(N179="",0,('Príloha č. 1 k časti B.2 - Cena'!$BC$15)*N179)</f>
        <v>0</v>
      </c>
      <c r="AK179" s="85">
        <f>IF(O179="",0,('Príloha č. 1 k časti B.2 - Cena'!$BC$16)*O179)</f>
        <v>0</v>
      </c>
      <c r="AL179" s="85">
        <f>IF(P179="",0,('Príloha č. 1 k časti B.2 - Cena'!$BC$17)*P179)</f>
        <v>0</v>
      </c>
      <c r="AM179" s="85">
        <f>IF(Q179="",0,('Príloha č. 1 k časti B.2 - Cena'!$BC$18)*Q179)</f>
        <v>0</v>
      </c>
      <c r="AN179" s="85">
        <f>IF(R179="",0,('Príloha č. 1 k časti B.2 - Cena'!$BC$19)*R179)</f>
        <v>0</v>
      </c>
      <c r="AO179" s="85">
        <f>IF(S179="",0,('Príloha č. 1 k časti B.2 - Cena'!$BC$20)*S179)</f>
        <v>0</v>
      </c>
      <c r="AP179" s="85">
        <f>IF(T179="",0,('Príloha č. 1 k časti B.2 - Cena'!$BC$21)*T179)</f>
        <v>0</v>
      </c>
      <c r="AQ179" s="85">
        <f>IF(U179="",0,('Príloha č. 1 k časti B.2 - Cena'!$BC$22)*U179)</f>
        <v>0</v>
      </c>
      <c r="AR179" s="85">
        <f>IF(V179="",0,('Príloha č. 1 k časti B.2 - Cena'!$BC$23)*V179)</f>
        <v>0</v>
      </c>
      <c r="AS179" s="85">
        <f>IF(W179="",0,('Príloha č. 1 k časti B.2 - Cena'!$BC$24)*W179)</f>
        <v>0</v>
      </c>
      <c r="AT179" s="85">
        <f>IF(X179="",0,('Príloha č. 1 k časti B.2 - Cena'!$BC$25)*X179)</f>
        <v>0</v>
      </c>
      <c r="AU179" s="85">
        <f>IF(Y179="",0,('Príloha č. 1 k časti B.2 - Cena'!$BC$26)*Y179)</f>
        <v>0</v>
      </c>
      <c r="AV179" s="121">
        <f t="shared" si="33"/>
        <v>0</v>
      </c>
      <c r="AW179" s="131">
        <v>1</v>
      </c>
      <c r="AX179" s="131">
        <v>1</v>
      </c>
      <c r="AY179" s="131">
        <v>1</v>
      </c>
      <c r="AZ179" s="131">
        <v>1</v>
      </c>
      <c r="BA179" s="94" t="s">
        <v>46</v>
      </c>
      <c r="BB179" s="88">
        <f t="shared" si="31"/>
        <v>4</v>
      </c>
      <c r="BC179" s="144">
        <f t="shared" si="32"/>
        <v>0</v>
      </c>
    </row>
    <row r="180" spans="1:55" ht="12.95" customHeight="1" thickBot="1" x14ac:dyDescent="0.3">
      <c r="A180" s="300"/>
      <c r="B180" s="80" t="s">
        <v>321</v>
      </c>
      <c r="C180" s="80"/>
      <c r="D180" s="143"/>
      <c r="E180" s="56"/>
      <c r="F180" s="56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120"/>
      <c r="S180" s="120"/>
      <c r="T180" s="120"/>
      <c r="U180" s="120"/>
      <c r="V180" s="120">
        <v>1</v>
      </c>
      <c r="W180" s="120">
        <v>1</v>
      </c>
      <c r="X180" s="120">
        <v>1</v>
      </c>
      <c r="Y180" s="136"/>
      <c r="Z180" s="85">
        <f>IF(D180="",0,('Príloha č. 1 k časti B.2 - Cena'!$BC$5)*D180)</f>
        <v>0</v>
      </c>
      <c r="AA180" s="85">
        <f>IF(E180="",0,('Príloha č. 1 k časti B.2 - Cena'!$BC$6)*E180)</f>
        <v>0</v>
      </c>
      <c r="AB180" s="85">
        <f>IF(F180="",0,('Príloha č. 1 k časti B.2 - Cena'!$BC$7)*F180)</f>
        <v>0</v>
      </c>
      <c r="AC180" s="85">
        <f>IF(G180="",0,('Príloha č. 1 k časti B.2 - Cena'!$BC$8)*G180)</f>
        <v>0</v>
      </c>
      <c r="AD180" s="85">
        <f>IF(H180="",0,('Príloha č. 1 k časti B.2 - Cena'!$BC$9)*H180)</f>
        <v>0</v>
      </c>
      <c r="AE180" s="85">
        <f>IF(I180="",0,('Príloha č. 1 k časti B.2 - Cena'!$BC$10)*I180)</f>
        <v>0</v>
      </c>
      <c r="AF180" s="85">
        <f>IF(J180="",0,('Príloha č. 1 k časti B.2 - Cena'!$BC$11)*J180)</f>
        <v>0</v>
      </c>
      <c r="AG180" s="85">
        <f>IF(K180="",0,('Príloha č. 1 k časti B.2 - Cena'!$BC$12)*K180)</f>
        <v>0</v>
      </c>
      <c r="AH180" s="85">
        <f>IF(L180="",0,('Príloha č. 1 k časti B.2 - Cena'!$BC$13)*L180)</f>
        <v>0</v>
      </c>
      <c r="AI180" s="85">
        <f>IF(M180="",0,('Príloha č. 1 k časti B.2 - Cena'!$BC$14)*M180)</f>
        <v>0</v>
      </c>
      <c r="AJ180" s="85">
        <f>IF(N180="",0,('Príloha č. 1 k časti B.2 - Cena'!$BC$15)*N180)</f>
        <v>0</v>
      </c>
      <c r="AK180" s="85">
        <f>IF(O180="",0,('Príloha č. 1 k časti B.2 - Cena'!$BC$16)*O180)</f>
        <v>0</v>
      </c>
      <c r="AL180" s="85">
        <f>IF(P180="",0,('Príloha č. 1 k časti B.2 - Cena'!$BC$17)*P180)</f>
        <v>0</v>
      </c>
      <c r="AM180" s="85">
        <f>IF(Q180="",0,('Príloha č. 1 k časti B.2 - Cena'!$BC$18)*Q180)</f>
        <v>0</v>
      </c>
      <c r="AN180" s="85">
        <f>IF(R180="",0,('Príloha č. 1 k časti B.2 - Cena'!$BC$19)*R180)</f>
        <v>0</v>
      </c>
      <c r="AO180" s="85">
        <f>IF(S180="",0,('Príloha č. 1 k časti B.2 - Cena'!$BC$20)*S180)</f>
        <v>0</v>
      </c>
      <c r="AP180" s="85">
        <f>IF(T180="",0,('Príloha č. 1 k časti B.2 - Cena'!$BC$21)*T180)</f>
        <v>0</v>
      </c>
      <c r="AQ180" s="85">
        <f>IF(U180="",0,('Príloha č. 1 k časti B.2 - Cena'!$BC$22)*U180)</f>
        <v>0</v>
      </c>
      <c r="AR180" s="85">
        <f>IF(V180="",0,('Príloha č. 1 k časti B.2 - Cena'!$BC$23)*V180)</f>
        <v>0</v>
      </c>
      <c r="AS180" s="85">
        <f>IF(W180="",0,('Príloha č. 1 k časti B.2 - Cena'!$BC$24)*W180)</f>
        <v>0</v>
      </c>
      <c r="AT180" s="85">
        <f>IF(X180="",0,('Príloha č. 1 k časti B.2 - Cena'!$BC$25)*X180)</f>
        <v>0</v>
      </c>
      <c r="AU180" s="85">
        <f>IF(Y180="",0,('Príloha č. 1 k časti B.2 - Cena'!$BC$26)*Y180)</f>
        <v>0</v>
      </c>
      <c r="AV180" s="121">
        <f t="shared" si="33"/>
        <v>0</v>
      </c>
      <c r="AW180" s="131">
        <v>1</v>
      </c>
      <c r="AX180" s="131">
        <v>1</v>
      </c>
      <c r="AY180" s="131">
        <v>1</v>
      </c>
      <c r="AZ180" s="131">
        <v>1</v>
      </c>
      <c r="BA180" s="94" t="s">
        <v>46</v>
      </c>
      <c r="BB180" s="88">
        <f t="shared" si="31"/>
        <v>4</v>
      </c>
      <c r="BC180" s="144">
        <f t="shared" si="32"/>
        <v>0</v>
      </c>
    </row>
    <row r="181" spans="1:55" ht="12.95" customHeight="1" thickBot="1" x14ac:dyDescent="0.3">
      <c r="A181" s="300"/>
      <c r="B181" s="80" t="s">
        <v>322</v>
      </c>
      <c r="C181" s="80"/>
      <c r="D181" s="143"/>
      <c r="E181" s="56"/>
      <c r="F181" s="56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120"/>
      <c r="S181" s="120"/>
      <c r="T181" s="120"/>
      <c r="U181" s="120"/>
      <c r="V181" s="120"/>
      <c r="W181" s="120"/>
      <c r="X181" s="120"/>
      <c r="Y181" s="136">
        <v>1</v>
      </c>
      <c r="Z181" s="85">
        <f>IF(D181="",0,('Príloha č. 1 k časti B.2 - Cena'!$BC$5)*D181)</f>
        <v>0</v>
      </c>
      <c r="AA181" s="85">
        <f>IF(E181="",0,('Príloha č. 1 k časti B.2 - Cena'!$BC$6)*E181)</f>
        <v>0</v>
      </c>
      <c r="AB181" s="85">
        <f>IF(F181="",0,('Príloha č. 1 k časti B.2 - Cena'!$BC$7)*F181)</f>
        <v>0</v>
      </c>
      <c r="AC181" s="85">
        <f>IF(G181="",0,('Príloha č. 1 k časti B.2 - Cena'!$BC$8)*G181)</f>
        <v>0</v>
      </c>
      <c r="AD181" s="85">
        <f>IF(H181="",0,('Príloha č. 1 k časti B.2 - Cena'!$BC$9)*H181)</f>
        <v>0</v>
      </c>
      <c r="AE181" s="85">
        <f>IF(I181="",0,('Príloha č. 1 k časti B.2 - Cena'!$BC$10)*I181)</f>
        <v>0</v>
      </c>
      <c r="AF181" s="85">
        <f>IF(J181="",0,('Príloha č. 1 k časti B.2 - Cena'!$BC$11)*J181)</f>
        <v>0</v>
      </c>
      <c r="AG181" s="85">
        <f>IF(K181="",0,('Príloha č. 1 k časti B.2 - Cena'!$BC$12)*K181)</f>
        <v>0</v>
      </c>
      <c r="AH181" s="85">
        <f>IF(L181="",0,('Príloha č. 1 k časti B.2 - Cena'!$BC$13)*L181)</f>
        <v>0</v>
      </c>
      <c r="AI181" s="85">
        <f>IF(M181="",0,('Príloha č. 1 k časti B.2 - Cena'!$BC$14)*M181)</f>
        <v>0</v>
      </c>
      <c r="AJ181" s="85">
        <f>IF(N181="",0,('Príloha č. 1 k časti B.2 - Cena'!$BC$15)*N181)</f>
        <v>0</v>
      </c>
      <c r="AK181" s="85">
        <f>IF(O181="",0,('Príloha č. 1 k časti B.2 - Cena'!$BC$16)*O181)</f>
        <v>0</v>
      </c>
      <c r="AL181" s="85">
        <f>IF(P181="",0,('Príloha č. 1 k časti B.2 - Cena'!$BC$17)*P181)</f>
        <v>0</v>
      </c>
      <c r="AM181" s="85">
        <f>IF(Q181="",0,('Príloha č. 1 k časti B.2 - Cena'!$BC$18)*Q181)</f>
        <v>0</v>
      </c>
      <c r="AN181" s="85">
        <f>IF(R181="",0,('Príloha č. 1 k časti B.2 - Cena'!$BC$19)*R181)</f>
        <v>0</v>
      </c>
      <c r="AO181" s="85">
        <f>IF(S181="",0,('Príloha č. 1 k časti B.2 - Cena'!$BC$20)*S181)</f>
        <v>0</v>
      </c>
      <c r="AP181" s="85">
        <f>IF(T181="",0,('Príloha č. 1 k časti B.2 - Cena'!$BC$21)*T181)</f>
        <v>0</v>
      </c>
      <c r="AQ181" s="85">
        <f>IF(U181="",0,('Príloha č. 1 k časti B.2 - Cena'!$BC$22)*U181)</f>
        <v>0</v>
      </c>
      <c r="AR181" s="85">
        <f>IF(V181="",0,('Príloha č. 1 k časti B.2 - Cena'!$BC$23)*V181)</f>
        <v>0</v>
      </c>
      <c r="AS181" s="85">
        <f>IF(W181="",0,('Príloha č. 1 k časti B.2 - Cena'!$BC$24)*W181)</f>
        <v>0</v>
      </c>
      <c r="AT181" s="85">
        <f>IF(X181="",0,('Príloha č. 1 k časti B.2 - Cena'!$BC$25)*X181)</f>
        <v>0</v>
      </c>
      <c r="AU181" s="85">
        <f>IF(Y181="",0,('Príloha č. 1 k časti B.2 - Cena'!$BC$26)*Y181)</f>
        <v>0</v>
      </c>
      <c r="AV181" s="121">
        <f t="shared" ref="AV181" si="34">SUM(Z181:AU181)</f>
        <v>0</v>
      </c>
      <c r="AW181" s="106">
        <v>2</v>
      </c>
      <c r="AX181" s="106">
        <v>2</v>
      </c>
      <c r="AY181" s="106">
        <v>2</v>
      </c>
      <c r="AZ181" s="106">
        <v>2</v>
      </c>
      <c r="BA181" s="107" t="s">
        <v>298</v>
      </c>
      <c r="BB181" s="88">
        <f t="shared" ref="BB181:BB184" si="35">SUM(AW181:AZ181)</f>
        <v>8</v>
      </c>
      <c r="BC181" s="144">
        <f t="shared" si="32"/>
        <v>0</v>
      </c>
    </row>
    <row r="182" spans="1:55" ht="12.95" customHeight="1" thickBot="1" x14ac:dyDescent="0.3">
      <c r="A182" s="300"/>
      <c r="B182" s="80" t="s">
        <v>207</v>
      </c>
      <c r="C182" s="80"/>
      <c r="D182" s="143"/>
      <c r="E182" s="56"/>
      <c r="F182" s="56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120"/>
      <c r="S182" s="120"/>
      <c r="T182" s="120"/>
      <c r="U182" s="120"/>
      <c r="V182" s="120">
        <v>1</v>
      </c>
      <c r="W182" s="120">
        <v>1</v>
      </c>
      <c r="X182" s="120">
        <v>1</v>
      </c>
      <c r="Y182" s="136"/>
      <c r="Z182" s="85">
        <f>IF(D182="",0,('Príloha č. 1 k časti B.2 - Cena'!$BC$5)*D182)</f>
        <v>0</v>
      </c>
      <c r="AA182" s="85">
        <f>IF(E182="",0,('Príloha č. 1 k časti B.2 - Cena'!$BC$6)*E182)</f>
        <v>0</v>
      </c>
      <c r="AB182" s="85">
        <f>IF(F182="",0,('Príloha č. 1 k časti B.2 - Cena'!$BC$7)*F182)</f>
        <v>0</v>
      </c>
      <c r="AC182" s="85">
        <f>IF(G182="",0,('Príloha č. 1 k časti B.2 - Cena'!$BC$8)*G182)</f>
        <v>0</v>
      </c>
      <c r="AD182" s="85">
        <f>IF(H182="",0,('Príloha č. 1 k časti B.2 - Cena'!$BC$9)*H182)</f>
        <v>0</v>
      </c>
      <c r="AE182" s="85">
        <f>IF(I182="",0,('Príloha č. 1 k časti B.2 - Cena'!$BC$10)*I182)</f>
        <v>0</v>
      </c>
      <c r="AF182" s="85">
        <f>IF(J182="",0,('Príloha č. 1 k časti B.2 - Cena'!$BC$11)*J182)</f>
        <v>0</v>
      </c>
      <c r="AG182" s="85">
        <f>IF(K182="",0,('Príloha č. 1 k časti B.2 - Cena'!$BC$12)*K182)</f>
        <v>0</v>
      </c>
      <c r="AH182" s="85">
        <f>IF(L182="",0,('Príloha č. 1 k časti B.2 - Cena'!$BC$13)*L182)</f>
        <v>0</v>
      </c>
      <c r="AI182" s="85">
        <f>IF(M182="",0,('Príloha č. 1 k časti B.2 - Cena'!$BC$14)*M182)</f>
        <v>0</v>
      </c>
      <c r="AJ182" s="85">
        <f>IF(N182="",0,('Príloha č. 1 k časti B.2 - Cena'!$BC$15)*N182)</f>
        <v>0</v>
      </c>
      <c r="AK182" s="85">
        <f>IF(O182="",0,('Príloha č. 1 k časti B.2 - Cena'!$BC$16)*O182)</f>
        <v>0</v>
      </c>
      <c r="AL182" s="85">
        <f>IF(P182="",0,('Príloha č. 1 k časti B.2 - Cena'!$BC$17)*P182)</f>
        <v>0</v>
      </c>
      <c r="AM182" s="85">
        <f>IF(Q182="",0,('Príloha č. 1 k časti B.2 - Cena'!$BC$18)*Q182)</f>
        <v>0</v>
      </c>
      <c r="AN182" s="85">
        <f>IF(R182="",0,('Príloha č. 1 k časti B.2 - Cena'!$BC$19)*R182)</f>
        <v>0</v>
      </c>
      <c r="AO182" s="85">
        <f>IF(S182="",0,('Príloha č. 1 k časti B.2 - Cena'!$BC$20)*S182)</f>
        <v>0</v>
      </c>
      <c r="AP182" s="85">
        <f>IF(T182="",0,('Príloha č. 1 k časti B.2 - Cena'!$BC$21)*T182)</f>
        <v>0</v>
      </c>
      <c r="AQ182" s="85">
        <f>IF(U182="",0,('Príloha č. 1 k časti B.2 - Cena'!$BC$22)*U182)</f>
        <v>0</v>
      </c>
      <c r="AR182" s="85">
        <f>IF(V182="",0,('Príloha č. 1 k časti B.2 - Cena'!$BC$23)*V182)</f>
        <v>0</v>
      </c>
      <c r="AS182" s="85">
        <f>IF(W182="",0,('Príloha č. 1 k časti B.2 - Cena'!$BC$24)*W182)</f>
        <v>0</v>
      </c>
      <c r="AT182" s="85">
        <f>IF(X182="",0,('Príloha č. 1 k časti B.2 - Cena'!$BC$25)*X182)</f>
        <v>0</v>
      </c>
      <c r="AU182" s="85">
        <f>IF(Y182="",0,('Príloha č. 1 k časti B.2 - Cena'!$BC$26)*Y182)</f>
        <v>0</v>
      </c>
      <c r="AV182" s="121">
        <f t="shared" si="33"/>
        <v>0</v>
      </c>
      <c r="AW182" s="131">
        <v>1</v>
      </c>
      <c r="AX182" s="131">
        <v>1</v>
      </c>
      <c r="AY182" s="131">
        <v>1</v>
      </c>
      <c r="AZ182" s="131">
        <v>1</v>
      </c>
      <c r="BA182" s="94" t="s">
        <v>46</v>
      </c>
      <c r="BB182" s="88">
        <f t="shared" si="35"/>
        <v>4</v>
      </c>
      <c r="BC182" s="144">
        <f t="shared" si="32"/>
        <v>0</v>
      </c>
    </row>
    <row r="183" spans="1:55" ht="12.95" customHeight="1" thickBot="1" x14ac:dyDescent="0.3">
      <c r="A183" s="300"/>
      <c r="B183" s="194" t="s">
        <v>208</v>
      </c>
      <c r="C183" s="194"/>
      <c r="D183" s="146"/>
      <c r="E183" s="58"/>
      <c r="F183" s="58"/>
      <c r="G183" s="194"/>
      <c r="H183" s="194"/>
      <c r="I183" s="194"/>
      <c r="J183" s="194"/>
      <c r="K183" s="194"/>
      <c r="L183" s="194"/>
      <c r="M183" s="194"/>
      <c r="N183" s="194"/>
      <c r="O183" s="194"/>
      <c r="P183" s="194"/>
      <c r="Q183" s="194"/>
      <c r="R183" s="195"/>
      <c r="S183" s="195"/>
      <c r="T183" s="195"/>
      <c r="U183" s="195"/>
      <c r="V183" s="195">
        <v>1</v>
      </c>
      <c r="W183" s="195">
        <v>1</v>
      </c>
      <c r="X183" s="195">
        <v>1</v>
      </c>
      <c r="Y183" s="139"/>
      <c r="Z183" s="174">
        <f>IF(D183="",0,('Príloha č. 1 k časti B.2 - Cena'!$BC$5)*D183)</f>
        <v>0</v>
      </c>
      <c r="AA183" s="174">
        <f>IF(E183="",0,('Príloha č. 1 k časti B.2 - Cena'!$BC$6)*E183)</f>
        <v>0</v>
      </c>
      <c r="AB183" s="174">
        <f>IF(F183="",0,('Príloha č. 1 k časti B.2 - Cena'!$BC$7)*F183)</f>
        <v>0</v>
      </c>
      <c r="AC183" s="174">
        <f>IF(G183="",0,('Príloha č. 1 k časti B.2 - Cena'!$BC$8)*G183)</f>
        <v>0</v>
      </c>
      <c r="AD183" s="174">
        <f>IF(H183="",0,('Príloha č. 1 k časti B.2 - Cena'!$BC$9)*H183)</f>
        <v>0</v>
      </c>
      <c r="AE183" s="174">
        <f>IF(I183="",0,('Príloha č. 1 k časti B.2 - Cena'!$BC$10)*I183)</f>
        <v>0</v>
      </c>
      <c r="AF183" s="174">
        <f>IF(J183="",0,('Príloha č. 1 k časti B.2 - Cena'!$BC$11)*J183)</f>
        <v>0</v>
      </c>
      <c r="AG183" s="174">
        <f>IF(K183="",0,('Príloha č. 1 k časti B.2 - Cena'!$BC$12)*K183)</f>
        <v>0</v>
      </c>
      <c r="AH183" s="174">
        <f>IF(L183="",0,('Príloha č. 1 k časti B.2 - Cena'!$BC$13)*L183)</f>
        <v>0</v>
      </c>
      <c r="AI183" s="174">
        <f>IF(M183="",0,('Príloha č. 1 k časti B.2 - Cena'!$BC$14)*M183)</f>
        <v>0</v>
      </c>
      <c r="AJ183" s="174">
        <f>IF(N183="",0,('Príloha č. 1 k časti B.2 - Cena'!$BC$15)*N183)</f>
        <v>0</v>
      </c>
      <c r="AK183" s="174">
        <f>IF(O183="",0,('Príloha č. 1 k časti B.2 - Cena'!$BC$16)*O183)</f>
        <v>0</v>
      </c>
      <c r="AL183" s="174">
        <f>IF(P183="",0,('Príloha č. 1 k časti B.2 - Cena'!$BC$17)*P183)</f>
        <v>0</v>
      </c>
      <c r="AM183" s="174">
        <f>IF(Q183="",0,('Príloha č. 1 k časti B.2 - Cena'!$BC$18)*Q183)</f>
        <v>0</v>
      </c>
      <c r="AN183" s="174">
        <f>IF(R183="",0,('Príloha č. 1 k časti B.2 - Cena'!$BC$19)*R183)</f>
        <v>0</v>
      </c>
      <c r="AO183" s="174">
        <f>IF(S183="",0,('Príloha č. 1 k časti B.2 - Cena'!$BC$20)*S183)</f>
        <v>0</v>
      </c>
      <c r="AP183" s="174">
        <f>IF(T183="",0,('Príloha č. 1 k časti B.2 - Cena'!$BC$21)*T183)</f>
        <v>0</v>
      </c>
      <c r="AQ183" s="174">
        <f>IF(U183="",0,('Príloha č. 1 k časti B.2 - Cena'!$BC$22)*U183)</f>
        <v>0</v>
      </c>
      <c r="AR183" s="174">
        <f>IF(V183="",0,('Príloha č. 1 k časti B.2 - Cena'!$BC$23)*V183)</f>
        <v>0</v>
      </c>
      <c r="AS183" s="174">
        <f>IF(W183="",0,('Príloha č. 1 k časti B.2 - Cena'!$BC$24)*W183)</f>
        <v>0</v>
      </c>
      <c r="AT183" s="174">
        <f>IF(X183="",0,('Príloha č. 1 k časti B.2 - Cena'!$BC$25)*X183)</f>
        <v>0</v>
      </c>
      <c r="AU183" s="174">
        <f>IF(Y183="",0,('Príloha č. 1 k časti B.2 - Cena'!$BC$26)*Y183)</f>
        <v>0</v>
      </c>
      <c r="AV183" s="175">
        <f t="shared" si="33"/>
        <v>0</v>
      </c>
      <c r="AW183" s="131">
        <v>1</v>
      </c>
      <c r="AX183" s="131">
        <v>1</v>
      </c>
      <c r="AY183" s="131">
        <v>1</v>
      </c>
      <c r="AZ183" s="131">
        <v>1</v>
      </c>
      <c r="BA183" s="154" t="s">
        <v>46</v>
      </c>
      <c r="BB183" s="88">
        <f t="shared" si="35"/>
        <v>4</v>
      </c>
      <c r="BC183" s="144">
        <f t="shared" si="32"/>
        <v>0</v>
      </c>
    </row>
    <row r="184" spans="1:55" ht="15.75" thickBot="1" x14ac:dyDescent="0.3">
      <c r="A184" s="300"/>
      <c r="B184" s="365" t="s">
        <v>22</v>
      </c>
      <c r="C184" s="361"/>
      <c r="D184" s="362"/>
      <c r="E184" s="362"/>
      <c r="F184" s="362"/>
      <c r="G184" s="362"/>
      <c r="H184" s="362"/>
      <c r="I184" s="362"/>
      <c r="J184" s="362"/>
      <c r="K184" s="362"/>
      <c r="L184" s="362"/>
      <c r="M184" s="362"/>
      <c r="N184" s="362"/>
      <c r="O184" s="362"/>
      <c r="P184" s="362"/>
      <c r="Q184" s="362"/>
      <c r="R184" s="362"/>
      <c r="S184" s="362"/>
      <c r="T184" s="362"/>
      <c r="U184" s="362"/>
      <c r="V184" s="362"/>
      <c r="W184" s="362"/>
      <c r="X184" s="363"/>
      <c r="Y184" s="364"/>
      <c r="Z184" s="185"/>
      <c r="AA184" s="184"/>
      <c r="AB184" s="184"/>
      <c r="AC184" s="184"/>
      <c r="AD184" s="184"/>
      <c r="AE184" s="184"/>
      <c r="AF184" s="184"/>
      <c r="AG184" s="184"/>
      <c r="AH184" s="184"/>
      <c r="AI184" s="184"/>
      <c r="AJ184" s="184"/>
      <c r="AK184" s="184"/>
      <c r="AL184" s="184"/>
      <c r="AM184" s="184"/>
      <c r="AN184" s="184"/>
      <c r="AO184" s="184"/>
      <c r="AP184" s="184"/>
      <c r="AQ184" s="184"/>
      <c r="AR184" s="184"/>
      <c r="AS184" s="252"/>
      <c r="AT184" s="251"/>
      <c r="AU184" s="251"/>
      <c r="AV184" s="178">
        <f>'Príloha č. 1 k časti B.2 - Cena'!AV34</f>
        <v>0</v>
      </c>
      <c r="AW184" s="106">
        <v>2</v>
      </c>
      <c r="AX184" s="106">
        <v>2</v>
      </c>
      <c r="AY184" s="106">
        <v>2</v>
      </c>
      <c r="AZ184" s="106">
        <v>2</v>
      </c>
      <c r="BA184" s="109"/>
      <c r="BB184" s="88">
        <f t="shared" si="35"/>
        <v>8</v>
      </c>
      <c r="BC184" s="149">
        <f t="shared" si="32"/>
        <v>0</v>
      </c>
    </row>
    <row r="185" spans="1:55" ht="15.75" thickBot="1" x14ac:dyDescent="0.3">
      <c r="A185" s="301"/>
      <c r="B185" s="365" t="s">
        <v>25</v>
      </c>
      <c r="C185" s="361"/>
      <c r="D185" s="362"/>
      <c r="E185" s="362"/>
      <c r="F185" s="362"/>
      <c r="G185" s="362"/>
      <c r="H185" s="362"/>
      <c r="I185" s="362"/>
      <c r="J185" s="362"/>
      <c r="K185" s="362"/>
      <c r="L185" s="362"/>
      <c r="M185" s="362"/>
      <c r="N185" s="362"/>
      <c r="O185" s="362"/>
      <c r="P185" s="362"/>
      <c r="Q185" s="362"/>
      <c r="R185" s="362"/>
      <c r="S185" s="362"/>
      <c r="T185" s="362"/>
      <c r="U185" s="362"/>
      <c r="V185" s="362"/>
      <c r="W185" s="362"/>
      <c r="X185" s="363"/>
      <c r="Y185" s="364"/>
      <c r="Z185" s="183"/>
      <c r="AA185" s="184"/>
      <c r="AB185" s="184"/>
      <c r="AC185" s="184"/>
      <c r="AD185" s="184"/>
      <c r="AE185" s="184"/>
      <c r="AF185" s="184"/>
      <c r="AG185" s="184"/>
      <c r="AH185" s="184"/>
      <c r="AI185" s="184"/>
      <c r="AJ185" s="184"/>
      <c r="AK185" s="184"/>
      <c r="AL185" s="184"/>
      <c r="AM185" s="184"/>
      <c r="AN185" s="184"/>
      <c r="AO185" s="184"/>
      <c r="AP185" s="184"/>
      <c r="AQ185" s="184"/>
      <c r="AR185" s="184"/>
      <c r="AS185" s="252"/>
      <c r="AT185" s="251"/>
      <c r="AU185" s="251"/>
      <c r="AV185" s="178">
        <f>SUM(AV163:AV184)</f>
        <v>0</v>
      </c>
      <c r="AW185" s="324" t="s">
        <v>343</v>
      </c>
      <c r="AX185" s="325"/>
      <c r="AY185" s="325"/>
      <c r="AZ185" s="325"/>
      <c r="BA185" s="325"/>
      <c r="BB185" s="325"/>
      <c r="BC185" s="110">
        <f>SUM(BC163:BC184)</f>
        <v>0</v>
      </c>
    </row>
    <row r="188" spans="1:55" ht="16.5" thickBot="1" x14ac:dyDescent="0.3">
      <c r="A188" s="69" t="s">
        <v>331</v>
      </c>
      <c r="AW188" s="46"/>
      <c r="AX188" s="46"/>
      <c r="AY188" s="46"/>
      <c r="AZ188" s="46"/>
      <c r="BA188" s="46"/>
      <c r="BB188" s="46"/>
      <c r="BC188" s="46"/>
    </row>
    <row r="189" spans="1:55" ht="14.45" customHeight="1" x14ac:dyDescent="0.25">
      <c r="A189" s="299" t="s">
        <v>0</v>
      </c>
      <c r="B189" s="355" t="s">
        <v>21</v>
      </c>
      <c r="C189" s="150"/>
      <c r="D189" s="311" t="s">
        <v>27</v>
      </c>
      <c r="E189" s="312"/>
      <c r="F189" s="312"/>
      <c r="G189" s="312"/>
      <c r="H189" s="312"/>
      <c r="I189" s="312"/>
      <c r="J189" s="312"/>
      <c r="K189" s="312"/>
      <c r="L189" s="312"/>
      <c r="M189" s="312"/>
      <c r="N189" s="312"/>
      <c r="O189" s="312"/>
      <c r="P189" s="312"/>
      <c r="Q189" s="312"/>
      <c r="R189" s="312"/>
      <c r="S189" s="312"/>
      <c r="T189" s="312"/>
      <c r="U189" s="312"/>
      <c r="V189" s="312"/>
      <c r="W189" s="312"/>
      <c r="X189" s="326"/>
      <c r="Y189" s="313"/>
      <c r="Z189" s="360" t="s">
        <v>26</v>
      </c>
      <c r="AA189" s="312"/>
      <c r="AB189" s="312"/>
      <c r="AC189" s="312"/>
      <c r="AD189" s="312"/>
      <c r="AE189" s="312"/>
      <c r="AF189" s="312"/>
      <c r="AG189" s="312"/>
      <c r="AH189" s="312"/>
      <c r="AI189" s="312"/>
      <c r="AJ189" s="312"/>
      <c r="AK189" s="312"/>
      <c r="AL189" s="312"/>
      <c r="AM189" s="312"/>
      <c r="AN189" s="312"/>
      <c r="AO189" s="312"/>
      <c r="AP189" s="312"/>
      <c r="AQ189" s="312"/>
      <c r="AR189" s="312"/>
      <c r="AS189" s="313"/>
      <c r="AT189" s="245"/>
      <c r="AU189" s="245"/>
      <c r="AV189" s="338" t="s">
        <v>332</v>
      </c>
      <c r="AW189" s="321" t="s">
        <v>210</v>
      </c>
      <c r="AX189" s="322"/>
      <c r="AY189" s="322"/>
      <c r="AZ189" s="323"/>
      <c r="BA189" s="374" t="s">
        <v>45</v>
      </c>
      <c r="BB189" s="344" t="s">
        <v>341</v>
      </c>
      <c r="BC189" s="338" t="s">
        <v>335</v>
      </c>
    </row>
    <row r="190" spans="1:55" ht="33" thickBot="1" x14ac:dyDescent="0.3">
      <c r="A190" s="300"/>
      <c r="B190" s="356"/>
      <c r="C190" s="151"/>
      <c r="D190" s="155" t="s">
        <v>98</v>
      </c>
      <c r="E190" s="155" t="s">
        <v>99</v>
      </c>
      <c r="F190" s="155" t="s">
        <v>100</v>
      </c>
      <c r="G190" s="155" t="s">
        <v>49</v>
      </c>
      <c r="H190" s="155" t="s">
        <v>50</v>
      </c>
      <c r="I190" s="155" t="s">
        <v>51</v>
      </c>
      <c r="J190" s="155" t="s">
        <v>52</v>
      </c>
      <c r="K190" s="155" t="s">
        <v>53</v>
      </c>
      <c r="L190" s="155" t="s">
        <v>54</v>
      </c>
      <c r="M190" s="155" t="s">
        <v>55</v>
      </c>
      <c r="N190" s="155" t="s">
        <v>56</v>
      </c>
      <c r="O190" s="155" t="s">
        <v>57</v>
      </c>
      <c r="P190" s="155" t="s">
        <v>58</v>
      </c>
      <c r="Q190" s="155" t="s">
        <v>59</v>
      </c>
      <c r="R190" s="155" t="s">
        <v>60</v>
      </c>
      <c r="S190" s="155" t="s">
        <v>61</v>
      </c>
      <c r="T190" s="155" t="s">
        <v>62</v>
      </c>
      <c r="U190" s="155" t="s">
        <v>63</v>
      </c>
      <c r="V190" s="155" t="s">
        <v>64</v>
      </c>
      <c r="W190" s="155" t="s">
        <v>65</v>
      </c>
      <c r="X190" s="155" t="s">
        <v>66</v>
      </c>
      <c r="Y190" s="156" t="s">
        <v>128</v>
      </c>
      <c r="Z190" s="73" t="s">
        <v>1</v>
      </c>
      <c r="AA190" s="74" t="s">
        <v>2</v>
      </c>
      <c r="AB190" s="74" t="s">
        <v>3</v>
      </c>
      <c r="AC190" s="74" t="s">
        <v>4</v>
      </c>
      <c r="AD190" s="74" t="s">
        <v>5</v>
      </c>
      <c r="AE190" s="74" t="s">
        <v>6</v>
      </c>
      <c r="AF190" s="74" t="s">
        <v>7</v>
      </c>
      <c r="AG190" s="74" t="s">
        <v>8</v>
      </c>
      <c r="AH190" s="74" t="s">
        <v>9</v>
      </c>
      <c r="AI190" s="74" t="s">
        <v>10</v>
      </c>
      <c r="AJ190" s="74" t="s">
        <v>11</v>
      </c>
      <c r="AK190" s="74" t="s">
        <v>12</v>
      </c>
      <c r="AL190" s="74" t="s">
        <v>13</v>
      </c>
      <c r="AM190" s="74" t="s">
        <v>14</v>
      </c>
      <c r="AN190" s="74" t="s">
        <v>15</v>
      </c>
      <c r="AO190" s="74" t="s">
        <v>16</v>
      </c>
      <c r="AP190" s="74" t="s">
        <v>17</v>
      </c>
      <c r="AQ190" s="74" t="s">
        <v>18</v>
      </c>
      <c r="AR190" s="74" t="s">
        <v>19</v>
      </c>
      <c r="AS190" s="119" t="s">
        <v>20</v>
      </c>
      <c r="AT190" s="119" t="s">
        <v>47</v>
      </c>
      <c r="AU190" s="119" t="s">
        <v>48</v>
      </c>
      <c r="AV190" s="339"/>
      <c r="AW190" s="347">
        <v>2025</v>
      </c>
      <c r="AX190" s="333">
        <v>2026</v>
      </c>
      <c r="AY190" s="333">
        <v>2027</v>
      </c>
      <c r="AZ190" s="333">
        <v>2028</v>
      </c>
      <c r="BA190" s="375"/>
      <c r="BB190" s="345"/>
      <c r="BC190" s="339"/>
    </row>
    <row r="191" spans="1:55" ht="25.9" customHeight="1" thickBot="1" x14ac:dyDescent="0.3">
      <c r="A191" s="301"/>
      <c r="B191" s="153">
        <f>COUNTA(B197:B210)</f>
        <v>0</v>
      </c>
      <c r="C191" s="102"/>
      <c r="D191" s="157">
        <f>COUNTA(D192:D193)</f>
        <v>0</v>
      </c>
      <c r="E191" s="158">
        <f t="shared" ref="E191:Y191" si="36">COUNTA(E192:E193)</f>
        <v>0</v>
      </c>
      <c r="F191" s="158">
        <f t="shared" si="36"/>
        <v>0</v>
      </c>
      <c r="G191" s="158">
        <f t="shared" si="36"/>
        <v>0</v>
      </c>
      <c r="H191" s="158">
        <f t="shared" si="36"/>
        <v>0</v>
      </c>
      <c r="I191" s="158">
        <f t="shared" si="36"/>
        <v>0</v>
      </c>
      <c r="J191" s="158">
        <f t="shared" si="36"/>
        <v>0</v>
      </c>
      <c r="K191" s="158">
        <f t="shared" si="36"/>
        <v>0</v>
      </c>
      <c r="L191" s="158">
        <f t="shared" si="36"/>
        <v>0</v>
      </c>
      <c r="M191" s="158">
        <f t="shared" si="36"/>
        <v>0</v>
      </c>
      <c r="N191" s="158">
        <f t="shared" si="36"/>
        <v>0</v>
      </c>
      <c r="O191" s="158">
        <f t="shared" si="36"/>
        <v>0</v>
      </c>
      <c r="P191" s="158">
        <f t="shared" si="36"/>
        <v>0</v>
      </c>
      <c r="Q191" s="158">
        <f t="shared" si="36"/>
        <v>0</v>
      </c>
      <c r="R191" s="158">
        <f t="shared" si="36"/>
        <v>0</v>
      </c>
      <c r="S191" s="158">
        <f t="shared" si="36"/>
        <v>0</v>
      </c>
      <c r="T191" s="158">
        <f t="shared" si="36"/>
        <v>0</v>
      </c>
      <c r="U191" s="158">
        <f t="shared" si="36"/>
        <v>0</v>
      </c>
      <c r="V191" s="158">
        <f t="shared" si="36"/>
        <v>1</v>
      </c>
      <c r="W191" s="158">
        <f t="shared" si="36"/>
        <v>1</v>
      </c>
      <c r="X191" s="158">
        <f t="shared" si="36"/>
        <v>1</v>
      </c>
      <c r="Y191" s="159">
        <f t="shared" si="36"/>
        <v>1</v>
      </c>
      <c r="Z191" s="359"/>
      <c r="AA191" s="336"/>
      <c r="AB191" s="336"/>
      <c r="AC191" s="336"/>
      <c r="AD191" s="336"/>
      <c r="AE191" s="336"/>
      <c r="AF191" s="336"/>
      <c r="AG191" s="336"/>
      <c r="AH191" s="336"/>
      <c r="AI191" s="336"/>
      <c r="AJ191" s="336"/>
      <c r="AK191" s="336"/>
      <c r="AL191" s="336"/>
      <c r="AM191" s="336"/>
      <c r="AN191" s="336"/>
      <c r="AO191" s="336"/>
      <c r="AP191" s="336"/>
      <c r="AQ191" s="336"/>
      <c r="AR191" s="336"/>
      <c r="AS191" s="337"/>
      <c r="AT191" s="249"/>
      <c r="AU191" s="249"/>
      <c r="AV191" s="340"/>
      <c r="AW191" s="348"/>
      <c r="AX191" s="334"/>
      <c r="AY191" s="334"/>
      <c r="AZ191" s="334"/>
      <c r="BA191" s="376"/>
      <c r="BB191" s="346"/>
      <c r="BC191" s="340"/>
    </row>
    <row r="192" spans="1:55" ht="15.75" thickBot="1" x14ac:dyDescent="0.3">
      <c r="A192" s="366" t="s">
        <v>209</v>
      </c>
      <c r="B192" s="79" t="s">
        <v>323</v>
      </c>
      <c r="C192" s="80"/>
      <c r="D192" s="142"/>
      <c r="E192" s="132"/>
      <c r="F192" s="132"/>
      <c r="G192" s="160"/>
      <c r="H192" s="160"/>
      <c r="I192" s="160"/>
      <c r="J192" s="160"/>
      <c r="K192" s="160"/>
      <c r="L192" s="160"/>
      <c r="M192" s="160"/>
      <c r="N192" s="160"/>
      <c r="O192" s="160"/>
      <c r="P192" s="160"/>
      <c r="Q192" s="160"/>
      <c r="R192" s="160"/>
      <c r="S192" s="160"/>
      <c r="T192" s="160"/>
      <c r="U192" s="160"/>
      <c r="V192" s="160">
        <v>1</v>
      </c>
      <c r="W192" s="160">
        <v>1</v>
      </c>
      <c r="X192" s="160">
        <v>1</v>
      </c>
      <c r="Y192" s="133"/>
      <c r="Z192" s="85">
        <f>IF(D192="",0,('Príloha č. 1 k časti B.2 - Cena'!$BC$5)*D192)</f>
        <v>0</v>
      </c>
      <c r="AA192" s="85">
        <f>IF(E192="",0,('Príloha č. 1 k časti B.2 - Cena'!$BC$6)*E192)</f>
        <v>0</v>
      </c>
      <c r="AB192" s="85">
        <f>IF(F192="",0,('Príloha č. 1 k časti B.2 - Cena'!$BC$7)*F192)</f>
        <v>0</v>
      </c>
      <c r="AC192" s="85">
        <f>IF(G192="",0,('Príloha č. 1 k časti B.2 - Cena'!$BC$8)*G192)</f>
        <v>0</v>
      </c>
      <c r="AD192" s="85">
        <f>IF(H192="",0,('Príloha č. 1 k časti B.2 - Cena'!$BC$9)*H192)</f>
        <v>0</v>
      </c>
      <c r="AE192" s="85">
        <f>IF(I192="",0,('Príloha č. 1 k časti B.2 - Cena'!$BC$10)*I192)</f>
        <v>0</v>
      </c>
      <c r="AF192" s="85">
        <f>IF(J192="",0,('Príloha č. 1 k časti B.2 - Cena'!$BC$11)*J192)</f>
        <v>0</v>
      </c>
      <c r="AG192" s="85">
        <f>IF(K192="",0,('Príloha č. 1 k časti B.2 - Cena'!$BC$12)*K192)</f>
        <v>0</v>
      </c>
      <c r="AH192" s="85">
        <f>IF(L192="",0,('Príloha č. 1 k časti B.2 - Cena'!$BC$13)*L192)</f>
        <v>0</v>
      </c>
      <c r="AI192" s="85">
        <f>IF(M192="",0,('Príloha č. 1 k časti B.2 - Cena'!$BC$14)*M192)</f>
        <v>0</v>
      </c>
      <c r="AJ192" s="85">
        <f>IF(N192="",0,('Príloha č. 1 k časti B.2 - Cena'!$BC$15)*N192)</f>
        <v>0</v>
      </c>
      <c r="AK192" s="85">
        <f>IF(O192="",0,('Príloha č. 1 k časti B.2 - Cena'!$BC$16)*O192)</f>
        <v>0</v>
      </c>
      <c r="AL192" s="85">
        <f>IF(P192="",0,('Príloha č. 1 k časti B.2 - Cena'!$BC$17)*P192)</f>
        <v>0</v>
      </c>
      <c r="AM192" s="85">
        <f>IF(Q192="",0,('Príloha č. 1 k časti B.2 - Cena'!$BC$18)*Q192)</f>
        <v>0</v>
      </c>
      <c r="AN192" s="85">
        <f>IF(R192="",0,('Príloha č. 1 k časti B.2 - Cena'!$BC$19)*R192)</f>
        <v>0</v>
      </c>
      <c r="AO192" s="85">
        <f>IF(S192="",0,('Príloha č. 1 k časti B.2 - Cena'!$BC$20)*S192)</f>
        <v>0</v>
      </c>
      <c r="AP192" s="85">
        <f>IF(T192="",0,('Príloha č. 1 k časti B.2 - Cena'!$BC$21)*T192)</f>
        <v>0</v>
      </c>
      <c r="AQ192" s="85">
        <f>IF(U192="",0,('Príloha č. 1 k časti B.2 - Cena'!$BC$22)*U192)</f>
        <v>0</v>
      </c>
      <c r="AR192" s="85">
        <f>IF(V192="",0,('Príloha č. 1 k časti B.2 - Cena'!$BC$23)*V192)</f>
        <v>0</v>
      </c>
      <c r="AS192" s="85">
        <f>IF(W192="",0,('Príloha č. 1 k časti B.2 - Cena'!$BC$24)*W192)</f>
        <v>0</v>
      </c>
      <c r="AT192" s="85">
        <f>IF(X192="",0,('Príloha č. 1 k časti B.2 - Cena'!$BC$25)*X192)</f>
        <v>0</v>
      </c>
      <c r="AU192" s="85">
        <f>IF(Y192="",0,('Príloha č. 1 k časti B.2 - Cena'!$BC$26)*Y192)</f>
        <v>0</v>
      </c>
      <c r="AV192" s="121">
        <f>SUM(Z192:AU192)</f>
        <v>0</v>
      </c>
      <c r="AW192" s="131">
        <v>1</v>
      </c>
      <c r="AX192" s="131">
        <v>1</v>
      </c>
      <c r="AY192" s="131">
        <v>1</v>
      </c>
      <c r="AZ192" s="131">
        <v>1</v>
      </c>
      <c r="BA192" s="87" t="s">
        <v>46</v>
      </c>
      <c r="BB192" s="88">
        <f>SUM(AW192:AZ192)</f>
        <v>4</v>
      </c>
      <c r="BC192" s="89">
        <f t="shared" ref="BC192:BC194" si="37">AV192*BB192</f>
        <v>0</v>
      </c>
    </row>
    <row r="193" spans="1:55" ht="15.75" thickBot="1" x14ac:dyDescent="0.3">
      <c r="A193" s="367"/>
      <c r="B193" s="79" t="s">
        <v>324</v>
      </c>
      <c r="C193" s="161"/>
      <c r="D193" s="162"/>
      <c r="E193" s="138"/>
      <c r="F193" s="138"/>
      <c r="G193" s="163"/>
      <c r="H193" s="163"/>
      <c r="I193" s="163"/>
      <c r="J193" s="163"/>
      <c r="K193" s="163"/>
      <c r="L193" s="163"/>
      <c r="M193" s="163"/>
      <c r="N193" s="163"/>
      <c r="O193" s="163"/>
      <c r="P193" s="163"/>
      <c r="Q193" s="163"/>
      <c r="R193" s="163"/>
      <c r="S193" s="163"/>
      <c r="T193" s="163"/>
      <c r="U193" s="163"/>
      <c r="V193" s="163"/>
      <c r="W193" s="163"/>
      <c r="X193" s="164"/>
      <c r="Y193" s="165">
        <v>1</v>
      </c>
      <c r="Z193" s="174">
        <f>IF(D193="",0,('Príloha č. 1 k časti B.2 - Cena'!$BC$5)*D193)</f>
        <v>0</v>
      </c>
      <c r="AA193" s="174">
        <f>IF(E193="",0,('Príloha č. 1 k časti B.2 - Cena'!$BC$6)*E193)</f>
        <v>0</v>
      </c>
      <c r="AB193" s="174">
        <f>IF(F193="",0,('Príloha č. 1 k časti B.2 - Cena'!$BC$7)*F193)</f>
        <v>0</v>
      </c>
      <c r="AC193" s="174">
        <f>IF(G193="",0,('Príloha č. 1 k časti B.2 - Cena'!$BC$8)*G193)</f>
        <v>0</v>
      </c>
      <c r="AD193" s="174">
        <f>IF(H193="",0,('Príloha č. 1 k časti B.2 - Cena'!$BC$9)*H193)</f>
        <v>0</v>
      </c>
      <c r="AE193" s="174">
        <f>IF(I193="",0,('Príloha č. 1 k časti B.2 - Cena'!$BC$10)*I193)</f>
        <v>0</v>
      </c>
      <c r="AF193" s="174">
        <f>IF(J193="",0,('Príloha č. 1 k časti B.2 - Cena'!$BC$11)*J193)</f>
        <v>0</v>
      </c>
      <c r="AG193" s="174">
        <f>IF(K193="",0,('Príloha č. 1 k časti B.2 - Cena'!$BC$12)*K193)</f>
        <v>0</v>
      </c>
      <c r="AH193" s="174">
        <f>IF(L193="",0,('Príloha č. 1 k časti B.2 - Cena'!$BC$13)*L193)</f>
        <v>0</v>
      </c>
      <c r="AI193" s="174">
        <f>IF(M193="",0,('Príloha č. 1 k časti B.2 - Cena'!$BC$14)*M193)</f>
        <v>0</v>
      </c>
      <c r="AJ193" s="174">
        <f>IF(N193="",0,('Príloha č. 1 k časti B.2 - Cena'!$BC$15)*N193)</f>
        <v>0</v>
      </c>
      <c r="AK193" s="174">
        <f>IF(O193="",0,('Príloha č. 1 k časti B.2 - Cena'!$BC$16)*O193)</f>
        <v>0</v>
      </c>
      <c r="AL193" s="174">
        <f>IF(P193="",0,('Príloha č. 1 k časti B.2 - Cena'!$BC$17)*P193)</f>
        <v>0</v>
      </c>
      <c r="AM193" s="174">
        <f>IF(Q193="",0,('Príloha č. 1 k časti B.2 - Cena'!$BC$18)*Q193)</f>
        <v>0</v>
      </c>
      <c r="AN193" s="174">
        <f>IF(R193="",0,('Príloha č. 1 k časti B.2 - Cena'!$BC$19)*R193)</f>
        <v>0</v>
      </c>
      <c r="AO193" s="174">
        <f>IF(S193="",0,('Príloha č. 1 k časti B.2 - Cena'!$BC$20)*S193)</f>
        <v>0</v>
      </c>
      <c r="AP193" s="174">
        <f>IF(T193="",0,('Príloha č. 1 k časti B.2 - Cena'!$BC$21)*T193)</f>
        <v>0</v>
      </c>
      <c r="AQ193" s="174">
        <f>IF(U193="",0,('Príloha č. 1 k časti B.2 - Cena'!$BC$22)*U193)</f>
        <v>0</v>
      </c>
      <c r="AR193" s="174">
        <f>IF(V193="",0,('Príloha č. 1 k časti B.2 - Cena'!$BC$23)*V193)</f>
        <v>0</v>
      </c>
      <c r="AS193" s="174">
        <f>IF(W193="",0,('Príloha č. 1 k časti B.2 - Cena'!$BC$24)*W193)</f>
        <v>0</v>
      </c>
      <c r="AT193" s="174">
        <f>IF(X193="",0,('Príloha č. 1 k časti B.2 - Cena'!$BC$25)*X193)</f>
        <v>0</v>
      </c>
      <c r="AU193" s="174">
        <f>IF(Y193="",0,('Príloha č. 1 k časti B.2 - Cena'!$BC$26)*Y193)</f>
        <v>0</v>
      </c>
      <c r="AV193" s="175">
        <f>SUM(Z193:AU193)</f>
        <v>0</v>
      </c>
      <c r="AW193" s="106">
        <v>2</v>
      </c>
      <c r="AX193" s="106">
        <v>2</v>
      </c>
      <c r="AY193" s="106">
        <v>2</v>
      </c>
      <c r="AZ193" s="106">
        <v>2</v>
      </c>
      <c r="BA193" s="107" t="s">
        <v>298</v>
      </c>
      <c r="BB193" s="88">
        <f t="shared" ref="BB193:BB194" si="38">SUM(AW193:AZ193)</f>
        <v>8</v>
      </c>
      <c r="BC193" s="89">
        <f t="shared" si="37"/>
        <v>0</v>
      </c>
    </row>
    <row r="194" spans="1:55" ht="15.75" thickBot="1" x14ac:dyDescent="0.3">
      <c r="A194" s="367"/>
      <c r="B194" s="361" t="s">
        <v>22</v>
      </c>
      <c r="C194" s="361"/>
      <c r="D194" s="362"/>
      <c r="E194" s="362"/>
      <c r="F194" s="362"/>
      <c r="G194" s="362"/>
      <c r="H194" s="362"/>
      <c r="I194" s="362"/>
      <c r="J194" s="362"/>
      <c r="K194" s="362"/>
      <c r="L194" s="362"/>
      <c r="M194" s="362"/>
      <c r="N194" s="362"/>
      <c r="O194" s="362"/>
      <c r="P194" s="362"/>
      <c r="Q194" s="362"/>
      <c r="R194" s="362"/>
      <c r="S194" s="362"/>
      <c r="T194" s="362"/>
      <c r="U194" s="362"/>
      <c r="V194" s="362"/>
      <c r="W194" s="362"/>
      <c r="X194" s="363"/>
      <c r="Y194" s="364"/>
      <c r="Z194" s="179"/>
      <c r="AA194" s="191"/>
      <c r="AB194" s="191"/>
      <c r="AC194" s="191"/>
      <c r="AD194" s="191"/>
      <c r="AE194" s="191"/>
      <c r="AF194" s="191"/>
      <c r="AG194" s="191"/>
      <c r="AH194" s="191"/>
      <c r="AI194" s="191"/>
      <c r="AJ194" s="191"/>
      <c r="AK194" s="191"/>
      <c r="AL194" s="191"/>
      <c r="AM194" s="191"/>
      <c r="AN194" s="191"/>
      <c r="AO194" s="191"/>
      <c r="AP194" s="191"/>
      <c r="AQ194" s="191"/>
      <c r="AR194" s="191"/>
      <c r="AS194" s="192"/>
      <c r="AT194" s="190"/>
      <c r="AU194" s="190"/>
      <c r="AV194" s="176">
        <f>'Príloha č. 1 k časti B.2 - Cena'!AV29</f>
        <v>0</v>
      </c>
      <c r="AW194" s="106">
        <v>2</v>
      </c>
      <c r="AX194" s="106">
        <v>2</v>
      </c>
      <c r="AY194" s="106">
        <v>2</v>
      </c>
      <c r="AZ194" s="106">
        <v>2</v>
      </c>
      <c r="BA194" s="109"/>
      <c r="BB194" s="88">
        <f t="shared" si="38"/>
        <v>8</v>
      </c>
      <c r="BC194" s="149">
        <f t="shared" si="37"/>
        <v>0</v>
      </c>
    </row>
    <row r="195" spans="1:55" ht="15.75" thickBot="1" x14ac:dyDescent="0.3">
      <c r="A195" s="368"/>
      <c r="B195" s="361" t="s">
        <v>25</v>
      </c>
      <c r="C195" s="361"/>
      <c r="D195" s="362"/>
      <c r="E195" s="362"/>
      <c r="F195" s="362"/>
      <c r="G195" s="362"/>
      <c r="H195" s="362"/>
      <c r="I195" s="362"/>
      <c r="J195" s="362"/>
      <c r="K195" s="362"/>
      <c r="L195" s="362"/>
      <c r="M195" s="362"/>
      <c r="N195" s="362"/>
      <c r="O195" s="362"/>
      <c r="P195" s="362"/>
      <c r="Q195" s="362"/>
      <c r="R195" s="362"/>
      <c r="S195" s="362"/>
      <c r="T195" s="362"/>
      <c r="U195" s="362"/>
      <c r="V195" s="362"/>
      <c r="W195" s="362"/>
      <c r="X195" s="363"/>
      <c r="Y195" s="363"/>
      <c r="Z195" s="183"/>
      <c r="AA195" s="184"/>
      <c r="AB195" s="184"/>
      <c r="AC195" s="184"/>
      <c r="AD195" s="184"/>
      <c r="AE195" s="184"/>
      <c r="AF195" s="184"/>
      <c r="AG195" s="184"/>
      <c r="AH195" s="184"/>
      <c r="AI195" s="184"/>
      <c r="AJ195" s="184"/>
      <c r="AK195" s="184"/>
      <c r="AL195" s="184"/>
      <c r="AM195" s="184"/>
      <c r="AN195" s="184"/>
      <c r="AO195" s="184"/>
      <c r="AP195" s="184"/>
      <c r="AQ195" s="184"/>
      <c r="AR195" s="184"/>
      <c r="AS195" s="251"/>
      <c r="AT195" s="251"/>
      <c r="AU195" s="251"/>
      <c r="AV195" s="178">
        <f>SUM(AV192:AV194)</f>
        <v>0</v>
      </c>
      <c r="AW195" s="324" t="s">
        <v>342</v>
      </c>
      <c r="AX195" s="325"/>
      <c r="AY195" s="325"/>
      <c r="AZ195" s="325"/>
      <c r="BA195" s="325"/>
      <c r="BB195" s="325"/>
      <c r="BC195" s="110">
        <f>SUM(BC192:BC194)</f>
        <v>0</v>
      </c>
    </row>
    <row r="196" spans="1:55" x14ac:dyDescent="0.25">
      <c r="A196" s="166"/>
      <c r="B196" s="108"/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13"/>
      <c r="AA196" s="113"/>
      <c r="AB196" s="113"/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08"/>
      <c r="AT196" s="108"/>
      <c r="AU196" s="108"/>
      <c r="AV196" s="113"/>
      <c r="AW196" s="113"/>
      <c r="AX196" s="113"/>
      <c r="AY196" s="113"/>
      <c r="AZ196" s="113"/>
      <c r="BA196" s="113"/>
      <c r="BB196" s="113"/>
      <c r="BC196" s="113"/>
    </row>
  </sheetData>
  <sheetProtection algorithmName="SHA-512" hashValue="lzY1ELdG85v0M9h+xIHVnlQZsNLf4nF5ZlUFZTKf0IMt9XrtKRljnWB9NLTteAJZW5Nv0lkgE0HArC+bQYksOw==" saltValue="spgD93hV4PMM0OYy8LU6Vw==" spinCount="100000" sheet="1" objects="1" scenarios="1"/>
  <mergeCells count="158">
    <mergeCell ref="B195:Y195"/>
    <mergeCell ref="AW195:BB195"/>
    <mergeCell ref="A192:A195"/>
    <mergeCell ref="D26:BB26"/>
    <mergeCell ref="D25:BB25"/>
    <mergeCell ref="BA37:BA39"/>
    <mergeCell ref="BA78:BA80"/>
    <mergeCell ref="BA100:BA102"/>
    <mergeCell ref="BA139:BA141"/>
    <mergeCell ref="BA160:BA162"/>
    <mergeCell ref="BA189:BA191"/>
    <mergeCell ref="BB189:BB191"/>
    <mergeCell ref="A142:A155"/>
    <mergeCell ref="AW139:AZ139"/>
    <mergeCell ref="B139:B140"/>
    <mergeCell ref="D139:Y139"/>
    <mergeCell ref="Z139:AS139"/>
    <mergeCell ref="AV139:AV141"/>
    <mergeCell ref="Z141:AS141"/>
    <mergeCell ref="B133:Y133"/>
    <mergeCell ref="B134:Y134"/>
    <mergeCell ref="B154:Y154"/>
    <mergeCell ref="B155:Y155"/>
    <mergeCell ref="AV78:AV80"/>
    <mergeCell ref="BC189:BC191"/>
    <mergeCell ref="AW190:AW191"/>
    <mergeCell ref="AX190:AX191"/>
    <mergeCell ref="AY190:AY191"/>
    <mergeCell ref="AZ190:AZ191"/>
    <mergeCell ref="Z191:AS191"/>
    <mergeCell ref="B194:Y194"/>
    <mergeCell ref="A163:A185"/>
    <mergeCell ref="B184:Y184"/>
    <mergeCell ref="B185:Y185"/>
    <mergeCell ref="A189:A191"/>
    <mergeCell ref="B189:B190"/>
    <mergeCell ref="D189:Y189"/>
    <mergeCell ref="Z189:AS189"/>
    <mergeCell ref="AV189:AV191"/>
    <mergeCell ref="AW189:AZ189"/>
    <mergeCell ref="AW185:BB185"/>
    <mergeCell ref="BC160:BC162"/>
    <mergeCell ref="AW161:AW162"/>
    <mergeCell ref="AX161:AX162"/>
    <mergeCell ref="AY161:AY162"/>
    <mergeCell ref="AZ161:AZ162"/>
    <mergeCell ref="Z162:AS162"/>
    <mergeCell ref="A160:A162"/>
    <mergeCell ref="B160:B161"/>
    <mergeCell ref="D160:Y160"/>
    <mergeCell ref="Z160:AS160"/>
    <mergeCell ref="AV160:AV162"/>
    <mergeCell ref="AW160:AZ160"/>
    <mergeCell ref="BB160:BB162"/>
    <mergeCell ref="BC139:BC141"/>
    <mergeCell ref="AW140:AW141"/>
    <mergeCell ref="AX140:AX141"/>
    <mergeCell ref="AY140:AY141"/>
    <mergeCell ref="AZ140:AZ141"/>
    <mergeCell ref="BC37:BC39"/>
    <mergeCell ref="AZ38:AZ39"/>
    <mergeCell ref="AY38:AY39"/>
    <mergeCell ref="AX38:AX39"/>
    <mergeCell ref="BB37:BB39"/>
    <mergeCell ref="AW78:AZ78"/>
    <mergeCell ref="BB78:BB80"/>
    <mergeCell ref="BC78:BC80"/>
    <mergeCell ref="AW79:AW80"/>
    <mergeCell ref="AX79:AX80"/>
    <mergeCell ref="AY79:AY80"/>
    <mergeCell ref="AZ79:AZ80"/>
    <mergeCell ref="BC100:BC102"/>
    <mergeCell ref="AW101:AW102"/>
    <mergeCell ref="AX101:AX102"/>
    <mergeCell ref="AY101:AY102"/>
    <mergeCell ref="AW100:AZ100"/>
    <mergeCell ref="BB100:BB102"/>
    <mergeCell ref="AW38:AW39"/>
    <mergeCell ref="AW37:AZ37"/>
    <mergeCell ref="AW155:BB155"/>
    <mergeCell ref="AW70:BB70"/>
    <mergeCell ref="AW93:BB93"/>
    <mergeCell ref="AW134:BB134"/>
    <mergeCell ref="D78:Y78"/>
    <mergeCell ref="Z39:AS39"/>
    <mergeCell ref="A81:A93"/>
    <mergeCell ref="AZ101:AZ102"/>
    <mergeCell ref="Z102:AS102"/>
    <mergeCell ref="A100:A102"/>
    <mergeCell ref="B100:B101"/>
    <mergeCell ref="D100:Y100"/>
    <mergeCell ref="Z100:AS100"/>
    <mergeCell ref="AV100:AV102"/>
    <mergeCell ref="A37:A39"/>
    <mergeCell ref="AV37:AV39"/>
    <mergeCell ref="BB139:BB141"/>
    <mergeCell ref="Z80:AS80"/>
    <mergeCell ref="B30:C30"/>
    <mergeCell ref="A78:A80"/>
    <mergeCell ref="B78:B79"/>
    <mergeCell ref="B92:Y92"/>
    <mergeCell ref="B93:Y93"/>
    <mergeCell ref="A103:A134"/>
    <mergeCell ref="A139:A141"/>
    <mergeCell ref="Z78:AS78"/>
    <mergeCell ref="B34:C34"/>
    <mergeCell ref="B33:C33"/>
    <mergeCell ref="A40:A70"/>
    <mergeCell ref="Z37:AS37"/>
    <mergeCell ref="D37:Y37"/>
    <mergeCell ref="B70:Y70"/>
    <mergeCell ref="B69:Y69"/>
    <mergeCell ref="B37:B38"/>
    <mergeCell ref="D4:BB4"/>
    <mergeCell ref="D11:BB11"/>
    <mergeCell ref="D10:BB10"/>
    <mergeCell ref="D9:BB9"/>
    <mergeCell ref="D8:BB8"/>
    <mergeCell ref="D7:BB7"/>
    <mergeCell ref="D6:BB6"/>
    <mergeCell ref="D5:BB5"/>
    <mergeCell ref="D24:BB24"/>
    <mergeCell ref="D23:BB23"/>
    <mergeCell ref="D22:BB22"/>
    <mergeCell ref="D21:BB21"/>
    <mergeCell ref="D20:BB20"/>
    <mergeCell ref="D19:BB19"/>
    <mergeCell ref="D18:BB18"/>
    <mergeCell ref="D17:BB17"/>
    <mergeCell ref="D16:BB16"/>
    <mergeCell ref="D15:BB15"/>
    <mergeCell ref="D14:BB14"/>
    <mergeCell ref="D13:BB13"/>
    <mergeCell ref="D12:BB12"/>
    <mergeCell ref="B29:C29"/>
    <mergeCell ref="A28:AV28"/>
    <mergeCell ref="AX28:BB28"/>
    <mergeCell ref="AX35:BB35"/>
    <mergeCell ref="AZ34:BB34"/>
    <mergeCell ref="AZ33:BB33"/>
    <mergeCell ref="AZ32:BB32"/>
    <mergeCell ref="AZ31:BB31"/>
    <mergeCell ref="AZ30:BB30"/>
    <mergeCell ref="AZ29:BB29"/>
    <mergeCell ref="AX34:AY34"/>
    <mergeCell ref="AX33:AY33"/>
    <mergeCell ref="AX32:AY32"/>
    <mergeCell ref="AX31:AY31"/>
    <mergeCell ref="AX30:AY30"/>
    <mergeCell ref="AX29:AY29"/>
    <mergeCell ref="D34:AU34"/>
    <mergeCell ref="D33:AU33"/>
    <mergeCell ref="D32:AU32"/>
    <mergeCell ref="D31:AU31"/>
    <mergeCell ref="D30:AU30"/>
    <mergeCell ref="D29:AU29"/>
    <mergeCell ref="B32:C32"/>
    <mergeCell ref="B31:C31"/>
  </mergeCells>
  <pageMargins left="0.62893081761006286" right="0.34375" top="0.60442386831275718" bottom="0.19685039370078741" header="0" footer="0"/>
  <pageSetup paperSize="66" orientation="portrait" r:id="rId1"/>
  <headerFooter>
    <oddHeader>&amp;C
Príloha č. 1 k časti B.2 - Cena za servis a údržbu meteozariadení Vaisala (zároveň Príloha č.2 k RD)</oddHeader>
    <oddFooter xml:space="preserve">&amp;LV ...........................................dňa............................&amp;CStrana &amp;P z &amp;N&amp;R...............................................
Pečiatka a podpis&amp;K00+000----------&amp;K01+000
oprávnenej osoby uchádzača&amp;K00+000--&amp;K01+000
</oddFooter>
  </headerFooter>
  <rowBreaks count="5" manualBreakCount="5">
    <brk id="35" max="16383" man="1"/>
    <brk id="76" max="16383" man="1"/>
    <brk id="98" max="16383" man="1"/>
    <brk id="137" max="16383" man="1"/>
    <brk id="1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view="pageLayout" topLeftCell="A19" zoomScaleNormal="100" workbookViewId="0">
      <selection activeCell="B29" sqref="B29"/>
    </sheetView>
  </sheetViews>
  <sheetFormatPr defaultColWidth="9.140625" defaultRowHeight="15" x14ac:dyDescent="0.25"/>
  <cols>
    <col min="1" max="1" width="51" style="23" customWidth="1"/>
    <col min="2" max="2" width="30.7109375" style="23" customWidth="1"/>
    <col min="3" max="16384" width="9.140625" style="23"/>
  </cols>
  <sheetData>
    <row r="1" spans="1:2" x14ac:dyDescent="0.25">
      <c r="A1" s="380"/>
      <c r="B1" s="380"/>
    </row>
    <row r="2" spans="1:2" x14ac:dyDescent="0.25">
      <c r="A2" s="24"/>
      <c r="B2" s="24"/>
    </row>
    <row r="3" spans="1:2" ht="15" customHeight="1" x14ac:dyDescent="0.25">
      <c r="A3" s="381" t="s">
        <v>218</v>
      </c>
      <c r="B3" s="381"/>
    </row>
    <row r="4" spans="1:2" ht="15" customHeight="1" x14ac:dyDescent="0.25">
      <c r="A4" s="381"/>
      <c r="B4" s="381"/>
    </row>
    <row r="5" spans="1:2" ht="15.75" thickBot="1" x14ac:dyDescent="0.3">
      <c r="A5" s="382"/>
      <c r="B5" s="382"/>
    </row>
    <row r="6" spans="1:2" ht="16.5" thickTop="1" thickBot="1" x14ac:dyDescent="0.3">
      <c r="A6" s="25"/>
      <c r="B6" s="25"/>
    </row>
    <row r="7" spans="1:2" ht="15.75" thickBot="1" x14ac:dyDescent="0.3">
      <c r="B7" s="26" t="s">
        <v>327</v>
      </c>
    </row>
    <row r="8" spans="1:2" ht="15.75" thickBot="1" x14ac:dyDescent="0.3">
      <c r="A8" s="383" t="s">
        <v>344</v>
      </c>
      <c r="B8" s="384"/>
    </row>
    <row r="9" spans="1:2" ht="15.75" thickBot="1" x14ac:dyDescent="0.3">
      <c r="A9" s="39" t="s">
        <v>213</v>
      </c>
      <c r="B9" s="27">
        <f>'Príloha č. 1 k časti B.2 - Cena'!BC70</f>
        <v>0</v>
      </c>
    </row>
    <row r="10" spans="1:2" ht="15.75" thickBot="1" x14ac:dyDescent="0.3">
      <c r="A10" s="39" t="s">
        <v>41</v>
      </c>
      <c r="B10" s="28">
        <f>'Príloha č. 1 k časti B.2 - Cena'!BC93</f>
        <v>0</v>
      </c>
    </row>
    <row r="11" spans="1:2" ht="15.75" thickBot="1" x14ac:dyDescent="0.3">
      <c r="A11" s="39" t="s">
        <v>214</v>
      </c>
      <c r="B11" s="29">
        <f>'Príloha č. 1 k časti B.2 - Cena'!BC134</f>
        <v>0</v>
      </c>
    </row>
    <row r="12" spans="1:2" ht="15.75" thickBot="1" x14ac:dyDescent="0.3">
      <c r="A12" s="39" t="s">
        <v>215</v>
      </c>
      <c r="B12" s="29">
        <f>'Príloha č. 1 k časti B.2 - Cena'!BC155</f>
        <v>0</v>
      </c>
    </row>
    <row r="13" spans="1:2" ht="15.75" thickBot="1" x14ac:dyDescent="0.3">
      <c r="A13" s="39" t="s">
        <v>216</v>
      </c>
      <c r="B13" s="29">
        <f>'Príloha č. 1 k časti B.2 - Cena'!BC185</f>
        <v>0</v>
      </c>
    </row>
    <row r="14" spans="1:2" ht="15.75" thickBot="1" x14ac:dyDescent="0.3">
      <c r="A14" s="39" t="s">
        <v>217</v>
      </c>
      <c r="B14" s="29">
        <f>'Príloha č. 1 k časti B.2 - Cena'!BC195</f>
        <v>0</v>
      </c>
    </row>
    <row r="15" spans="1:2" ht="15.75" thickBot="1" x14ac:dyDescent="0.3">
      <c r="A15" s="30" t="s">
        <v>39</v>
      </c>
      <c r="B15" s="31">
        <f>SUM(B9:B14)</f>
        <v>0</v>
      </c>
    </row>
    <row r="16" spans="1:2" ht="15.75" thickBot="1" x14ac:dyDescent="0.3">
      <c r="A16" s="32"/>
      <c r="B16" s="33"/>
    </row>
    <row r="17" spans="1:2" ht="15.75" thickBot="1" x14ac:dyDescent="0.3">
      <c r="A17" s="44" t="s">
        <v>211</v>
      </c>
      <c r="B17" s="45">
        <f>'Príloha č. 1 k časti B.2 - Cena'!BC35</f>
        <v>0</v>
      </c>
    </row>
    <row r="18" spans="1:2" x14ac:dyDescent="0.25">
      <c r="A18" s="32"/>
      <c r="B18" s="33"/>
    </row>
    <row r="19" spans="1:2" x14ac:dyDescent="0.25">
      <c r="A19" s="32"/>
      <c r="B19" s="33"/>
    </row>
    <row r="20" spans="1:2" x14ac:dyDescent="0.25">
      <c r="A20" s="24"/>
      <c r="B20" s="24"/>
    </row>
    <row r="21" spans="1:2" ht="15.75" thickBot="1" x14ac:dyDescent="0.3">
      <c r="A21" s="34"/>
      <c r="B21" s="34"/>
    </row>
    <row r="22" spans="1:2" ht="15.75" thickTop="1" x14ac:dyDescent="0.25">
      <c r="A22" s="24"/>
      <c r="B22" s="24"/>
    </row>
    <row r="23" spans="1:2" ht="15.75" thickBot="1" x14ac:dyDescent="0.3">
      <c r="A23" s="24"/>
      <c r="B23" s="24"/>
    </row>
    <row r="24" spans="1:2" ht="16.5" thickTop="1" thickBot="1" x14ac:dyDescent="0.3">
      <c r="A24" s="24"/>
      <c r="B24" s="35" t="s">
        <v>328</v>
      </c>
    </row>
    <row r="25" spans="1:2" ht="16.5" thickTop="1" thickBot="1" x14ac:dyDescent="0.3">
      <c r="A25" s="256" t="s">
        <v>345</v>
      </c>
      <c r="B25" s="37">
        <f>B15+B17</f>
        <v>0</v>
      </c>
    </row>
    <row r="26" spans="1:2" ht="16.5" thickTop="1" thickBot="1" x14ac:dyDescent="0.3">
      <c r="A26" s="24"/>
      <c r="B26" s="24"/>
    </row>
    <row r="27" spans="1:2" ht="16.5" thickTop="1" thickBot="1" x14ac:dyDescent="0.3">
      <c r="A27" s="38" t="s">
        <v>40</v>
      </c>
      <c r="B27" s="36">
        <f>B25*0.2</f>
        <v>0</v>
      </c>
    </row>
    <row r="28" spans="1:2" ht="16.5" thickTop="1" thickBot="1" x14ac:dyDescent="0.3">
      <c r="A28" s="24"/>
      <c r="B28" s="24"/>
    </row>
    <row r="29" spans="1:2" ht="16.5" thickTop="1" thickBot="1" x14ac:dyDescent="0.3">
      <c r="A29" s="257" t="s">
        <v>346</v>
      </c>
      <c r="B29" s="36">
        <f>B27+B25</f>
        <v>0</v>
      </c>
    </row>
    <row r="30" spans="1:2" ht="15.75" thickTop="1" x14ac:dyDescent="0.25"/>
  </sheetData>
  <sheetProtection algorithmName="SHA-512" hashValue="HBX+yPBfeG09Sqai9cYgYEH4W17txZ2BE6LgBmiSTZaGbJ/unRLiW0O6BYsgb9FHHCvzgbPoR8ybk12eVOyaIA==" saltValue="2Hjh+95ANo17jR4+OqnfzQ==" spinCount="100000" sheet="1" objects="1" scenarios="1"/>
  <mergeCells count="3">
    <mergeCell ref="A1:B1"/>
    <mergeCell ref="A3:B5"/>
    <mergeCell ref="A8:B8"/>
  </mergeCells>
  <pageMargins left="0.7" right="0.7" top="0.75" bottom="0.75" header="0.3" footer="0.3"/>
  <pageSetup paperSize="9" orientation="portrait" horizontalDpi="4294967295" verticalDpi="4294967295" r:id="rId1"/>
  <headerFooter>
    <oddHeader>&amp;C
&amp;9Príloha č. 2 k časti B.2 Technický servis, údržba a opravy meteozariadení Vaisala (zároveň Príloha č.3 k RD)</oddHeader>
    <oddFooter xml:space="preserve">&amp;L
V........................dňa..............................
&amp;CStrana &amp;P z &amp;N&amp;R...............................................
Pečiatka a podpis&amp;K00+000----------&amp;K01+000
oprávnenej osoby uchádzača&amp;K00+000--&amp;K01+000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97"/>
  <sheetViews>
    <sheetView view="pageLayout" topLeftCell="A25" zoomScaleNormal="100" workbookViewId="0">
      <selection activeCell="E6" sqref="E6:G7"/>
    </sheetView>
  </sheetViews>
  <sheetFormatPr defaultRowHeight="12.75" x14ac:dyDescent="0.2"/>
  <cols>
    <col min="1" max="1" width="5.140625" style="223" customWidth="1"/>
    <col min="2" max="2" width="66.140625" style="199" customWidth="1"/>
    <col min="3" max="3" width="49.7109375" style="199" customWidth="1"/>
    <col min="4" max="4" width="6.42578125" style="223" customWidth="1"/>
    <col min="5" max="5" width="13.28515625" style="199" customWidth="1"/>
    <col min="6" max="6" width="14.85546875" style="199" customWidth="1"/>
    <col min="7" max="7" width="15" style="199" customWidth="1"/>
    <col min="8" max="8" width="16.85546875" style="199" customWidth="1"/>
    <col min="9" max="9" width="14" style="199" customWidth="1"/>
    <col min="10" max="10" width="17.85546875" style="199" customWidth="1"/>
    <col min="11" max="260" width="8.7109375" style="199"/>
    <col min="261" max="261" width="120.85546875" style="199" customWidth="1"/>
    <col min="262" max="262" width="14.42578125" style="199" customWidth="1"/>
    <col min="263" max="263" width="17" style="199" customWidth="1"/>
    <col min="264" max="264" width="20.85546875" style="199" customWidth="1"/>
    <col min="265" max="265" width="17.85546875" style="199" customWidth="1"/>
    <col min="266" max="516" width="8.7109375" style="199"/>
    <col min="517" max="517" width="120.85546875" style="199" customWidth="1"/>
    <col min="518" max="518" width="14.42578125" style="199" customWidth="1"/>
    <col min="519" max="519" width="17" style="199" customWidth="1"/>
    <col min="520" max="520" width="20.85546875" style="199" customWidth="1"/>
    <col min="521" max="521" width="17.85546875" style="199" customWidth="1"/>
    <col min="522" max="772" width="8.7109375" style="199"/>
    <col min="773" max="773" width="120.85546875" style="199" customWidth="1"/>
    <col min="774" max="774" width="14.42578125" style="199" customWidth="1"/>
    <col min="775" max="775" width="17" style="199" customWidth="1"/>
    <col min="776" max="776" width="20.85546875" style="199" customWidth="1"/>
    <col min="777" max="777" width="17.85546875" style="199" customWidth="1"/>
    <col min="778" max="1028" width="8.7109375" style="199"/>
    <col min="1029" max="1029" width="120.85546875" style="199" customWidth="1"/>
    <col min="1030" max="1030" width="14.42578125" style="199" customWidth="1"/>
    <col min="1031" max="1031" width="17" style="199" customWidth="1"/>
    <col min="1032" max="1032" width="20.85546875" style="199" customWidth="1"/>
    <col min="1033" max="1033" width="17.85546875" style="199" customWidth="1"/>
    <col min="1034" max="1284" width="8.7109375" style="199"/>
    <col min="1285" max="1285" width="120.85546875" style="199" customWidth="1"/>
    <col min="1286" max="1286" width="14.42578125" style="199" customWidth="1"/>
    <col min="1287" max="1287" width="17" style="199" customWidth="1"/>
    <col min="1288" max="1288" width="20.85546875" style="199" customWidth="1"/>
    <col min="1289" max="1289" width="17.85546875" style="199" customWidth="1"/>
    <col min="1290" max="1540" width="8.7109375" style="199"/>
    <col min="1541" max="1541" width="120.85546875" style="199" customWidth="1"/>
    <col min="1542" max="1542" width="14.42578125" style="199" customWidth="1"/>
    <col min="1543" max="1543" width="17" style="199" customWidth="1"/>
    <col min="1544" max="1544" width="20.85546875" style="199" customWidth="1"/>
    <col min="1545" max="1545" width="17.85546875" style="199" customWidth="1"/>
    <col min="1546" max="1796" width="8.7109375" style="199"/>
    <col min="1797" max="1797" width="120.85546875" style="199" customWidth="1"/>
    <col min="1798" max="1798" width="14.42578125" style="199" customWidth="1"/>
    <col min="1799" max="1799" width="17" style="199" customWidth="1"/>
    <col min="1800" max="1800" width="20.85546875" style="199" customWidth="1"/>
    <col min="1801" max="1801" width="17.85546875" style="199" customWidth="1"/>
    <col min="1802" max="2052" width="8.7109375" style="199"/>
    <col min="2053" max="2053" width="120.85546875" style="199" customWidth="1"/>
    <col min="2054" max="2054" width="14.42578125" style="199" customWidth="1"/>
    <col min="2055" max="2055" width="17" style="199" customWidth="1"/>
    <col min="2056" max="2056" width="20.85546875" style="199" customWidth="1"/>
    <col min="2057" max="2057" width="17.85546875" style="199" customWidth="1"/>
    <col min="2058" max="2308" width="8.7109375" style="199"/>
    <col min="2309" max="2309" width="120.85546875" style="199" customWidth="1"/>
    <col min="2310" max="2310" width="14.42578125" style="199" customWidth="1"/>
    <col min="2311" max="2311" width="17" style="199" customWidth="1"/>
    <col min="2312" max="2312" width="20.85546875" style="199" customWidth="1"/>
    <col min="2313" max="2313" width="17.85546875" style="199" customWidth="1"/>
    <col min="2314" max="2564" width="8.7109375" style="199"/>
    <col min="2565" max="2565" width="120.85546875" style="199" customWidth="1"/>
    <col min="2566" max="2566" width="14.42578125" style="199" customWidth="1"/>
    <col min="2567" max="2567" width="17" style="199" customWidth="1"/>
    <col min="2568" max="2568" width="20.85546875" style="199" customWidth="1"/>
    <col min="2569" max="2569" width="17.85546875" style="199" customWidth="1"/>
    <col min="2570" max="2820" width="8.7109375" style="199"/>
    <col min="2821" max="2821" width="120.85546875" style="199" customWidth="1"/>
    <col min="2822" max="2822" width="14.42578125" style="199" customWidth="1"/>
    <col min="2823" max="2823" width="17" style="199" customWidth="1"/>
    <col min="2824" max="2824" width="20.85546875" style="199" customWidth="1"/>
    <col min="2825" max="2825" width="17.85546875" style="199" customWidth="1"/>
    <col min="2826" max="3076" width="8.7109375" style="199"/>
    <col min="3077" max="3077" width="120.85546875" style="199" customWidth="1"/>
    <col min="3078" max="3078" width="14.42578125" style="199" customWidth="1"/>
    <col min="3079" max="3079" width="17" style="199" customWidth="1"/>
    <col min="3080" max="3080" width="20.85546875" style="199" customWidth="1"/>
    <col min="3081" max="3081" width="17.85546875" style="199" customWidth="1"/>
    <col min="3082" max="3332" width="8.7109375" style="199"/>
    <col min="3333" max="3333" width="120.85546875" style="199" customWidth="1"/>
    <col min="3334" max="3334" width="14.42578125" style="199" customWidth="1"/>
    <col min="3335" max="3335" width="17" style="199" customWidth="1"/>
    <col min="3336" max="3336" width="20.85546875" style="199" customWidth="1"/>
    <col min="3337" max="3337" width="17.85546875" style="199" customWidth="1"/>
    <col min="3338" max="3588" width="8.7109375" style="199"/>
    <col min="3589" max="3589" width="120.85546875" style="199" customWidth="1"/>
    <col min="3590" max="3590" width="14.42578125" style="199" customWidth="1"/>
    <col min="3591" max="3591" width="17" style="199" customWidth="1"/>
    <col min="3592" max="3592" width="20.85546875" style="199" customWidth="1"/>
    <col min="3593" max="3593" width="17.85546875" style="199" customWidth="1"/>
    <col min="3594" max="3844" width="8.7109375" style="199"/>
    <col min="3845" max="3845" width="120.85546875" style="199" customWidth="1"/>
    <col min="3846" max="3846" width="14.42578125" style="199" customWidth="1"/>
    <col min="3847" max="3847" width="17" style="199" customWidth="1"/>
    <col min="3848" max="3848" width="20.85546875" style="199" customWidth="1"/>
    <col min="3849" max="3849" width="17.85546875" style="199" customWidth="1"/>
    <col min="3850" max="4100" width="8.7109375" style="199"/>
    <col min="4101" max="4101" width="120.85546875" style="199" customWidth="1"/>
    <col min="4102" max="4102" width="14.42578125" style="199" customWidth="1"/>
    <col min="4103" max="4103" width="17" style="199" customWidth="1"/>
    <col min="4104" max="4104" width="20.85546875" style="199" customWidth="1"/>
    <col min="4105" max="4105" width="17.85546875" style="199" customWidth="1"/>
    <col min="4106" max="4356" width="8.7109375" style="199"/>
    <col min="4357" max="4357" width="120.85546875" style="199" customWidth="1"/>
    <col min="4358" max="4358" width="14.42578125" style="199" customWidth="1"/>
    <col min="4359" max="4359" width="17" style="199" customWidth="1"/>
    <col min="4360" max="4360" width="20.85546875" style="199" customWidth="1"/>
    <col min="4361" max="4361" width="17.85546875" style="199" customWidth="1"/>
    <col min="4362" max="4612" width="8.7109375" style="199"/>
    <col min="4613" max="4613" width="120.85546875" style="199" customWidth="1"/>
    <col min="4614" max="4614" width="14.42578125" style="199" customWidth="1"/>
    <col min="4615" max="4615" width="17" style="199" customWidth="1"/>
    <col min="4616" max="4616" width="20.85546875" style="199" customWidth="1"/>
    <col min="4617" max="4617" width="17.85546875" style="199" customWidth="1"/>
    <col min="4618" max="4868" width="8.7109375" style="199"/>
    <col min="4869" max="4869" width="120.85546875" style="199" customWidth="1"/>
    <col min="4870" max="4870" width="14.42578125" style="199" customWidth="1"/>
    <col min="4871" max="4871" width="17" style="199" customWidth="1"/>
    <col min="4872" max="4872" width="20.85546875" style="199" customWidth="1"/>
    <col min="4873" max="4873" width="17.85546875" style="199" customWidth="1"/>
    <col min="4874" max="5124" width="8.7109375" style="199"/>
    <col min="5125" max="5125" width="120.85546875" style="199" customWidth="1"/>
    <col min="5126" max="5126" width="14.42578125" style="199" customWidth="1"/>
    <col min="5127" max="5127" width="17" style="199" customWidth="1"/>
    <col min="5128" max="5128" width="20.85546875" style="199" customWidth="1"/>
    <col min="5129" max="5129" width="17.85546875" style="199" customWidth="1"/>
    <col min="5130" max="5380" width="8.7109375" style="199"/>
    <col min="5381" max="5381" width="120.85546875" style="199" customWidth="1"/>
    <col min="5382" max="5382" width="14.42578125" style="199" customWidth="1"/>
    <col min="5383" max="5383" width="17" style="199" customWidth="1"/>
    <col min="5384" max="5384" width="20.85546875" style="199" customWidth="1"/>
    <col min="5385" max="5385" width="17.85546875" style="199" customWidth="1"/>
    <col min="5386" max="5636" width="8.7109375" style="199"/>
    <col min="5637" max="5637" width="120.85546875" style="199" customWidth="1"/>
    <col min="5638" max="5638" width="14.42578125" style="199" customWidth="1"/>
    <col min="5639" max="5639" width="17" style="199" customWidth="1"/>
    <col min="5640" max="5640" width="20.85546875" style="199" customWidth="1"/>
    <col min="5641" max="5641" width="17.85546875" style="199" customWidth="1"/>
    <col min="5642" max="5892" width="8.7109375" style="199"/>
    <col min="5893" max="5893" width="120.85546875" style="199" customWidth="1"/>
    <col min="5894" max="5894" width="14.42578125" style="199" customWidth="1"/>
    <col min="5895" max="5895" width="17" style="199" customWidth="1"/>
    <col min="5896" max="5896" width="20.85546875" style="199" customWidth="1"/>
    <col min="5897" max="5897" width="17.85546875" style="199" customWidth="1"/>
    <col min="5898" max="6148" width="8.7109375" style="199"/>
    <col min="6149" max="6149" width="120.85546875" style="199" customWidth="1"/>
    <col min="6150" max="6150" width="14.42578125" style="199" customWidth="1"/>
    <col min="6151" max="6151" width="17" style="199" customWidth="1"/>
    <col min="6152" max="6152" width="20.85546875" style="199" customWidth="1"/>
    <col min="6153" max="6153" width="17.85546875" style="199" customWidth="1"/>
    <col min="6154" max="6404" width="8.7109375" style="199"/>
    <col min="6405" max="6405" width="120.85546875" style="199" customWidth="1"/>
    <col min="6406" max="6406" width="14.42578125" style="199" customWidth="1"/>
    <col min="6407" max="6407" width="17" style="199" customWidth="1"/>
    <col min="6408" max="6408" width="20.85546875" style="199" customWidth="1"/>
    <col min="6409" max="6409" width="17.85546875" style="199" customWidth="1"/>
    <col min="6410" max="6660" width="8.7109375" style="199"/>
    <col min="6661" max="6661" width="120.85546875" style="199" customWidth="1"/>
    <col min="6662" max="6662" width="14.42578125" style="199" customWidth="1"/>
    <col min="6663" max="6663" width="17" style="199" customWidth="1"/>
    <col min="6664" max="6664" width="20.85546875" style="199" customWidth="1"/>
    <col min="6665" max="6665" width="17.85546875" style="199" customWidth="1"/>
    <col min="6666" max="6916" width="8.7109375" style="199"/>
    <col min="6917" max="6917" width="120.85546875" style="199" customWidth="1"/>
    <col min="6918" max="6918" width="14.42578125" style="199" customWidth="1"/>
    <col min="6919" max="6919" width="17" style="199" customWidth="1"/>
    <col min="6920" max="6920" width="20.85546875" style="199" customWidth="1"/>
    <col min="6921" max="6921" width="17.85546875" style="199" customWidth="1"/>
    <col min="6922" max="7172" width="8.7109375" style="199"/>
    <col min="7173" max="7173" width="120.85546875" style="199" customWidth="1"/>
    <col min="7174" max="7174" width="14.42578125" style="199" customWidth="1"/>
    <col min="7175" max="7175" width="17" style="199" customWidth="1"/>
    <col min="7176" max="7176" width="20.85546875" style="199" customWidth="1"/>
    <col min="7177" max="7177" width="17.85546875" style="199" customWidth="1"/>
    <col min="7178" max="7428" width="8.7109375" style="199"/>
    <col min="7429" max="7429" width="120.85546875" style="199" customWidth="1"/>
    <col min="7430" max="7430" width="14.42578125" style="199" customWidth="1"/>
    <col min="7431" max="7431" width="17" style="199" customWidth="1"/>
    <col min="7432" max="7432" width="20.85546875" style="199" customWidth="1"/>
    <col min="7433" max="7433" width="17.85546875" style="199" customWidth="1"/>
    <col min="7434" max="7684" width="8.7109375" style="199"/>
    <col min="7685" max="7685" width="120.85546875" style="199" customWidth="1"/>
    <col min="7686" max="7686" width="14.42578125" style="199" customWidth="1"/>
    <col min="7687" max="7687" width="17" style="199" customWidth="1"/>
    <col min="7688" max="7688" width="20.85546875" style="199" customWidth="1"/>
    <col min="7689" max="7689" width="17.85546875" style="199" customWidth="1"/>
    <col min="7690" max="7940" width="8.7109375" style="199"/>
    <col min="7941" max="7941" width="120.85546875" style="199" customWidth="1"/>
    <col min="7942" max="7942" width="14.42578125" style="199" customWidth="1"/>
    <col min="7943" max="7943" width="17" style="199" customWidth="1"/>
    <col min="7944" max="7944" width="20.85546875" style="199" customWidth="1"/>
    <col min="7945" max="7945" width="17.85546875" style="199" customWidth="1"/>
    <col min="7946" max="8196" width="8.7109375" style="199"/>
    <col min="8197" max="8197" width="120.85546875" style="199" customWidth="1"/>
    <col min="8198" max="8198" width="14.42578125" style="199" customWidth="1"/>
    <col min="8199" max="8199" width="17" style="199" customWidth="1"/>
    <col min="8200" max="8200" width="20.85546875" style="199" customWidth="1"/>
    <col min="8201" max="8201" width="17.85546875" style="199" customWidth="1"/>
    <col min="8202" max="8452" width="8.7109375" style="199"/>
    <col min="8453" max="8453" width="120.85546875" style="199" customWidth="1"/>
    <col min="8454" max="8454" width="14.42578125" style="199" customWidth="1"/>
    <col min="8455" max="8455" width="17" style="199" customWidth="1"/>
    <col min="8456" max="8456" width="20.85546875" style="199" customWidth="1"/>
    <col min="8457" max="8457" width="17.85546875" style="199" customWidth="1"/>
    <col min="8458" max="8708" width="8.7109375" style="199"/>
    <col min="8709" max="8709" width="120.85546875" style="199" customWidth="1"/>
    <col min="8710" max="8710" width="14.42578125" style="199" customWidth="1"/>
    <col min="8711" max="8711" width="17" style="199" customWidth="1"/>
    <col min="8712" max="8712" width="20.85546875" style="199" customWidth="1"/>
    <col min="8713" max="8713" width="17.85546875" style="199" customWidth="1"/>
    <col min="8714" max="8964" width="8.7109375" style="199"/>
    <col min="8965" max="8965" width="120.85546875" style="199" customWidth="1"/>
    <col min="8966" max="8966" width="14.42578125" style="199" customWidth="1"/>
    <col min="8967" max="8967" width="17" style="199" customWidth="1"/>
    <col min="8968" max="8968" width="20.85546875" style="199" customWidth="1"/>
    <col min="8969" max="8969" width="17.85546875" style="199" customWidth="1"/>
    <col min="8970" max="9220" width="8.7109375" style="199"/>
    <col min="9221" max="9221" width="120.85546875" style="199" customWidth="1"/>
    <col min="9222" max="9222" width="14.42578125" style="199" customWidth="1"/>
    <col min="9223" max="9223" width="17" style="199" customWidth="1"/>
    <col min="9224" max="9224" width="20.85546875" style="199" customWidth="1"/>
    <col min="9225" max="9225" width="17.85546875" style="199" customWidth="1"/>
    <col min="9226" max="9476" width="8.7109375" style="199"/>
    <col min="9477" max="9477" width="120.85546875" style="199" customWidth="1"/>
    <col min="9478" max="9478" width="14.42578125" style="199" customWidth="1"/>
    <col min="9479" max="9479" width="17" style="199" customWidth="1"/>
    <col min="9480" max="9480" width="20.85546875" style="199" customWidth="1"/>
    <col min="9481" max="9481" width="17.85546875" style="199" customWidth="1"/>
    <col min="9482" max="9732" width="8.7109375" style="199"/>
    <col min="9733" max="9733" width="120.85546875" style="199" customWidth="1"/>
    <col min="9734" max="9734" width="14.42578125" style="199" customWidth="1"/>
    <col min="9735" max="9735" width="17" style="199" customWidth="1"/>
    <col min="9736" max="9736" width="20.85546875" style="199" customWidth="1"/>
    <col min="9737" max="9737" width="17.85546875" style="199" customWidth="1"/>
    <col min="9738" max="9988" width="8.7109375" style="199"/>
    <col min="9989" max="9989" width="120.85546875" style="199" customWidth="1"/>
    <col min="9990" max="9990" width="14.42578125" style="199" customWidth="1"/>
    <col min="9991" max="9991" width="17" style="199" customWidth="1"/>
    <col min="9992" max="9992" width="20.85546875" style="199" customWidth="1"/>
    <col min="9993" max="9993" width="17.85546875" style="199" customWidth="1"/>
    <col min="9994" max="10244" width="8.7109375" style="199"/>
    <col min="10245" max="10245" width="120.85546875" style="199" customWidth="1"/>
    <col min="10246" max="10246" width="14.42578125" style="199" customWidth="1"/>
    <col min="10247" max="10247" width="17" style="199" customWidth="1"/>
    <col min="10248" max="10248" width="20.85546875" style="199" customWidth="1"/>
    <col min="10249" max="10249" width="17.85546875" style="199" customWidth="1"/>
    <col min="10250" max="10500" width="8.7109375" style="199"/>
    <col min="10501" max="10501" width="120.85546875" style="199" customWidth="1"/>
    <col min="10502" max="10502" width="14.42578125" style="199" customWidth="1"/>
    <col min="10503" max="10503" width="17" style="199" customWidth="1"/>
    <col min="10504" max="10504" width="20.85546875" style="199" customWidth="1"/>
    <col min="10505" max="10505" width="17.85546875" style="199" customWidth="1"/>
    <col min="10506" max="10756" width="8.7109375" style="199"/>
    <col min="10757" max="10757" width="120.85546875" style="199" customWidth="1"/>
    <col min="10758" max="10758" width="14.42578125" style="199" customWidth="1"/>
    <col min="10759" max="10759" width="17" style="199" customWidth="1"/>
    <col min="10760" max="10760" width="20.85546875" style="199" customWidth="1"/>
    <col min="10761" max="10761" width="17.85546875" style="199" customWidth="1"/>
    <col min="10762" max="11012" width="8.7109375" style="199"/>
    <col min="11013" max="11013" width="120.85546875" style="199" customWidth="1"/>
    <col min="11014" max="11014" width="14.42578125" style="199" customWidth="1"/>
    <col min="11015" max="11015" width="17" style="199" customWidth="1"/>
    <col min="11016" max="11016" width="20.85546875" style="199" customWidth="1"/>
    <col min="11017" max="11017" width="17.85546875" style="199" customWidth="1"/>
    <col min="11018" max="11268" width="8.7109375" style="199"/>
    <col min="11269" max="11269" width="120.85546875" style="199" customWidth="1"/>
    <col min="11270" max="11270" width="14.42578125" style="199" customWidth="1"/>
    <col min="11271" max="11271" width="17" style="199" customWidth="1"/>
    <col min="11272" max="11272" width="20.85546875" style="199" customWidth="1"/>
    <col min="11273" max="11273" width="17.85546875" style="199" customWidth="1"/>
    <col min="11274" max="11524" width="8.7109375" style="199"/>
    <col min="11525" max="11525" width="120.85546875" style="199" customWidth="1"/>
    <col min="11526" max="11526" width="14.42578125" style="199" customWidth="1"/>
    <col min="11527" max="11527" width="17" style="199" customWidth="1"/>
    <col min="11528" max="11528" width="20.85546875" style="199" customWidth="1"/>
    <col min="11529" max="11529" width="17.85546875" style="199" customWidth="1"/>
    <col min="11530" max="11780" width="8.7109375" style="199"/>
    <col min="11781" max="11781" width="120.85546875" style="199" customWidth="1"/>
    <col min="11782" max="11782" width="14.42578125" style="199" customWidth="1"/>
    <col min="11783" max="11783" width="17" style="199" customWidth="1"/>
    <col min="11784" max="11784" width="20.85546875" style="199" customWidth="1"/>
    <col min="11785" max="11785" width="17.85546875" style="199" customWidth="1"/>
    <col min="11786" max="12036" width="8.7109375" style="199"/>
    <col min="12037" max="12037" width="120.85546875" style="199" customWidth="1"/>
    <col min="12038" max="12038" width="14.42578125" style="199" customWidth="1"/>
    <col min="12039" max="12039" width="17" style="199" customWidth="1"/>
    <col min="12040" max="12040" width="20.85546875" style="199" customWidth="1"/>
    <col min="12041" max="12041" width="17.85546875" style="199" customWidth="1"/>
    <col min="12042" max="12292" width="8.7109375" style="199"/>
    <col min="12293" max="12293" width="120.85546875" style="199" customWidth="1"/>
    <col min="12294" max="12294" width="14.42578125" style="199" customWidth="1"/>
    <col min="12295" max="12295" width="17" style="199" customWidth="1"/>
    <col min="12296" max="12296" width="20.85546875" style="199" customWidth="1"/>
    <col min="12297" max="12297" width="17.85546875" style="199" customWidth="1"/>
    <col min="12298" max="12548" width="8.7109375" style="199"/>
    <col min="12549" max="12549" width="120.85546875" style="199" customWidth="1"/>
    <col min="12550" max="12550" width="14.42578125" style="199" customWidth="1"/>
    <col min="12551" max="12551" width="17" style="199" customWidth="1"/>
    <col min="12552" max="12552" width="20.85546875" style="199" customWidth="1"/>
    <col min="12553" max="12553" width="17.85546875" style="199" customWidth="1"/>
    <col min="12554" max="12804" width="8.7109375" style="199"/>
    <col min="12805" max="12805" width="120.85546875" style="199" customWidth="1"/>
    <col min="12806" max="12806" width="14.42578125" style="199" customWidth="1"/>
    <col min="12807" max="12807" width="17" style="199" customWidth="1"/>
    <col min="12808" max="12808" width="20.85546875" style="199" customWidth="1"/>
    <col min="12809" max="12809" width="17.85546875" style="199" customWidth="1"/>
    <col min="12810" max="13060" width="8.7109375" style="199"/>
    <col min="13061" max="13061" width="120.85546875" style="199" customWidth="1"/>
    <col min="13062" max="13062" width="14.42578125" style="199" customWidth="1"/>
    <col min="13063" max="13063" width="17" style="199" customWidth="1"/>
    <col min="13064" max="13064" width="20.85546875" style="199" customWidth="1"/>
    <col min="13065" max="13065" width="17.85546875" style="199" customWidth="1"/>
    <col min="13066" max="13316" width="8.7109375" style="199"/>
    <col min="13317" max="13317" width="120.85546875" style="199" customWidth="1"/>
    <col min="13318" max="13318" width="14.42578125" style="199" customWidth="1"/>
    <col min="13319" max="13319" width="17" style="199" customWidth="1"/>
    <col min="13320" max="13320" width="20.85546875" style="199" customWidth="1"/>
    <col min="13321" max="13321" width="17.85546875" style="199" customWidth="1"/>
    <col min="13322" max="13572" width="8.7109375" style="199"/>
    <col min="13573" max="13573" width="120.85546875" style="199" customWidth="1"/>
    <col min="13574" max="13574" width="14.42578125" style="199" customWidth="1"/>
    <col min="13575" max="13575" width="17" style="199" customWidth="1"/>
    <col min="13576" max="13576" width="20.85546875" style="199" customWidth="1"/>
    <col min="13577" max="13577" width="17.85546875" style="199" customWidth="1"/>
    <col min="13578" max="13828" width="8.7109375" style="199"/>
    <col min="13829" max="13829" width="120.85546875" style="199" customWidth="1"/>
    <col min="13830" max="13830" width="14.42578125" style="199" customWidth="1"/>
    <col min="13831" max="13831" width="17" style="199" customWidth="1"/>
    <col min="13832" max="13832" width="20.85546875" style="199" customWidth="1"/>
    <col min="13833" max="13833" width="17.85546875" style="199" customWidth="1"/>
    <col min="13834" max="14084" width="8.7109375" style="199"/>
    <col min="14085" max="14085" width="120.85546875" style="199" customWidth="1"/>
    <col min="14086" max="14086" width="14.42578125" style="199" customWidth="1"/>
    <col min="14087" max="14087" width="17" style="199" customWidth="1"/>
    <col min="14088" max="14088" width="20.85546875" style="199" customWidth="1"/>
    <col min="14089" max="14089" width="17.85546875" style="199" customWidth="1"/>
    <col min="14090" max="14340" width="8.7109375" style="199"/>
    <col min="14341" max="14341" width="120.85546875" style="199" customWidth="1"/>
    <col min="14342" max="14342" width="14.42578125" style="199" customWidth="1"/>
    <col min="14343" max="14343" width="17" style="199" customWidth="1"/>
    <col min="14344" max="14344" width="20.85546875" style="199" customWidth="1"/>
    <col min="14345" max="14345" width="17.85546875" style="199" customWidth="1"/>
    <col min="14346" max="14596" width="8.7109375" style="199"/>
    <col min="14597" max="14597" width="120.85546875" style="199" customWidth="1"/>
    <col min="14598" max="14598" width="14.42578125" style="199" customWidth="1"/>
    <col min="14599" max="14599" width="17" style="199" customWidth="1"/>
    <col min="14600" max="14600" width="20.85546875" style="199" customWidth="1"/>
    <col min="14601" max="14601" width="17.85546875" style="199" customWidth="1"/>
    <col min="14602" max="14852" width="8.7109375" style="199"/>
    <col min="14853" max="14853" width="120.85546875" style="199" customWidth="1"/>
    <col min="14854" max="14854" width="14.42578125" style="199" customWidth="1"/>
    <col min="14855" max="14855" width="17" style="199" customWidth="1"/>
    <col min="14856" max="14856" width="20.85546875" style="199" customWidth="1"/>
    <col min="14857" max="14857" width="17.85546875" style="199" customWidth="1"/>
    <col min="14858" max="15108" width="8.7109375" style="199"/>
    <col min="15109" max="15109" width="120.85546875" style="199" customWidth="1"/>
    <col min="15110" max="15110" width="14.42578125" style="199" customWidth="1"/>
    <col min="15111" max="15111" width="17" style="199" customWidth="1"/>
    <col min="15112" max="15112" width="20.85546875" style="199" customWidth="1"/>
    <col min="15113" max="15113" width="17.85546875" style="199" customWidth="1"/>
    <col min="15114" max="15364" width="8.7109375" style="199"/>
    <col min="15365" max="15365" width="120.85546875" style="199" customWidth="1"/>
    <col min="15366" max="15366" width="14.42578125" style="199" customWidth="1"/>
    <col min="15367" max="15367" width="17" style="199" customWidth="1"/>
    <col min="15368" max="15368" width="20.85546875" style="199" customWidth="1"/>
    <col min="15369" max="15369" width="17.85546875" style="199" customWidth="1"/>
    <col min="15370" max="15620" width="8.7109375" style="199"/>
    <col min="15621" max="15621" width="120.85546875" style="199" customWidth="1"/>
    <col min="15622" max="15622" width="14.42578125" style="199" customWidth="1"/>
    <col min="15623" max="15623" width="17" style="199" customWidth="1"/>
    <col min="15624" max="15624" width="20.85546875" style="199" customWidth="1"/>
    <col min="15625" max="15625" width="17.85546875" style="199" customWidth="1"/>
    <col min="15626" max="15876" width="8.7109375" style="199"/>
    <col min="15877" max="15877" width="120.85546875" style="199" customWidth="1"/>
    <col min="15878" max="15878" width="14.42578125" style="199" customWidth="1"/>
    <col min="15879" max="15879" width="17" style="199" customWidth="1"/>
    <col min="15880" max="15880" width="20.85546875" style="199" customWidth="1"/>
    <col min="15881" max="15881" width="17.85546875" style="199" customWidth="1"/>
    <col min="15882" max="16132" width="8.7109375" style="199"/>
    <col min="16133" max="16133" width="120.85546875" style="199" customWidth="1"/>
    <col min="16134" max="16134" width="14.42578125" style="199" customWidth="1"/>
    <col min="16135" max="16135" width="17" style="199" customWidth="1"/>
    <col min="16136" max="16136" width="20.85546875" style="199" customWidth="1"/>
    <col min="16137" max="16137" width="17.85546875" style="199" customWidth="1"/>
    <col min="16138" max="16383" width="8.7109375" style="199"/>
    <col min="16384" max="16384" width="8.7109375" style="199" customWidth="1"/>
  </cols>
  <sheetData>
    <row r="1" spans="1:15" x14ac:dyDescent="0.2">
      <c r="I1" s="200"/>
    </row>
    <row r="2" spans="1:15" x14ac:dyDescent="0.2">
      <c r="A2" s="223" t="s">
        <v>218</v>
      </c>
    </row>
    <row r="4" spans="1:15" ht="13.5" thickBot="1" x14ac:dyDescent="0.25">
      <c r="A4" s="385" t="s">
        <v>347</v>
      </c>
      <c r="B4" s="385"/>
      <c r="C4" s="385"/>
      <c r="D4" s="385"/>
      <c r="E4" s="385"/>
      <c r="F4" s="385"/>
      <c r="G4" s="385"/>
      <c r="H4" s="385"/>
      <c r="I4" s="385"/>
      <c r="J4" s="201"/>
      <c r="K4" s="201"/>
      <c r="L4" s="201"/>
      <c r="M4" s="201"/>
      <c r="N4" s="201"/>
      <c r="O4" s="201"/>
    </row>
    <row r="5" spans="1:15" s="206" customFormat="1" ht="96.75" customHeight="1" thickBot="1" x14ac:dyDescent="0.3">
      <c r="A5" s="236" t="s">
        <v>219</v>
      </c>
      <c r="B5" s="202" t="s">
        <v>311</v>
      </c>
      <c r="C5" s="203" t="s">
        <v>310</v>
      </c>
      <c r="D5" s="224" t="s">
        <v>220</v>
      </c>
      <c r="E5" s="204" t="s">
        <v>338</v>
      </c>
      <c r="F5" s="205" t="s">
        <v>312</v>
      </c>
      <c r="G5" s="204" t="s">
        <v>313</v>
      </c>
      <c r="H5" s="204" t="s">
        <v>336</v>
      </c>
      <c r="I5" s="204" t="s">
        <v>337</v>
      </c>
    </row>
    <row r="6" spans="1:15" ht="12" customHeight="1" x14ac:dyDescent="0.2">
      <c r="A6" s="237">
        <v>1</v>
      </c>
      <c r="B6" s="207" t="s">
        <v>221</v>
      </c>
      <c r="C6" s="232"/>
      <c r="D6" s="225">
        <v>2</v>
      </c>
      <c r="E6" s="232"/>
      <c r="F6" s="234"/>
      <c r="G6" s="197"/>
      <c r="H6" s="208">
        <f t="shared" ref="H6:H7" si="0">F6*G6</f>
        <v>0</v>
      </c>
      <c r="I6" s="209">
        <f>(E6+H6)*D6</f>
        <v>0</v>
      </c>
    </row>
    <row r="7" spans="1:15" ht="12" customHeight="1" x14ac:dyDescent="0.2">
      <c r="A7" s="238">
        <v>2</v>
      </c>
      <c r="B7" s="210" t="s">
        <v>222</v>
      </c>
      <c r="C7" s="233"/>
      <c r="D7" s="226">
        <v>4</v>
      </c>
      <c r="E7" s="233"/>
      <c r="F7" s="235"/>
      <c r="G7" s="198"/>
      <c r="H7" s="208">
        <f t="shared" si="0"/>
        <v>0</v>
      </c>
      <c r="I7" s="209">
        <f t="shared" ref="I7:I87" si="1">(E7+H7)*D7</f>
        <v>0</v>
      </c>
    </row>
    <row r="8" spans="1:15" ht="12" customHeight="1" x14ac:dyDescent="0.2">
      <c r="A8" s="238">
        <v>3</v>
      </c>
      <c r="B8" s="210" t="s">
        <v>223</v>
      </c>
      <c r="C8" s="233"/>
      <c r="D8" s="226">
        <v>2</v>
      </c>
      <c r="E8" s="233"/>
      <c r="F8" s="235"/>
      <c r="G8" s="198"/>
      <c r="H8" s="208">
        <f>F8*G8</f>
        <v>0</v>
      </c>
      <c r="I8" s="209">
        <f t="shared" si="1"/>
        <v>0</v>
      </c>
    </row>
    <row r="9" spans="1:15" ht="12" customHeight="1" x14ac:dyDescent="0.2">
      <c r="A9" s="238">
        <v>4</v>
      </c>
      <c r="B9" s="210" t="s">
        <v>224</v>
      </c>
      <c r="C9" s="233"/>
      <c r="D9" s="226">
        <v>2</v>
      </c>
      <c r="E9" s="233"/>
      <c r="F9" s="235"/>
      <c r="G9" s="198"/>
      <c r="H9" s="208">
        <f t="shared" ref="H9:H70" si="2">F9*G9</f>
        <v>0</v>
      </c>
      <c r="I9" s="209">
        <f t="shared" si="1"/>
        <v>0</v>
      </c>
    </row>
    <row r="10" spans="1:15" ht="12" customHeight="1" x14ac:dyDescent="0.2">
      <c r="A10" s="238">
        <v>5</v>
      </c>
      <c r="B10" s="210" t="s">
        <v>225</v>
      </c>
      <c r="C10" s="233"/>
      <c r="D10" s="226">
        <v>3</v>
      </c>
      <c r="E10" s="233"/>
      <c r="F10" s="235"/>
      <c r="G10" s="198"/>
      <c r="H10" s="208">
        <f t="shared" si="2"/>
        <v>0</v>
      </c>
      <c r="I10" s="209">
        <f t="shared" si="1"/>
        <v>0</v>
      </c>
    </row>
    <row r="11" spans="1:15" ht="12" customHeight="1" x14ac:dyDescent="0.2">
      <c r="A11" s="238">
        <v>6</v>
      </c>
      <c r="B11" s="210" t="s">
        <v>226</v>
      </c>
      <c r="C11" s="233"/>
      <c r="D11" s="226">
        <v>3</v>
      </c>
      <c r="E11" s="233"/>
      <c r="F11" s="235"/>
      <c r="G11" s="198"/>
      <c r="H11" s="208">
        <f t="shared" si="2"/>
        <v>0</v>
      </c>
      <c r="I11" s="209">
        <f t="shared" si="1"/>
        <v>0</v>
      </c>
    </row>
    <row r="12" spans="1:15" ht="12" customHeight="1" x14ac:dyDescent="0.2">
      <c r="A12" s="238">
        <v>7</v>
      </c>
      <c r="B12" s="210" t="s">
        <v>227</v>
      </c>
      <c r="C12" s="233"/>
      <c r="D12" s="226">
        <v>7</v>
      </c>
      <c r="E12" s="233"/>
      <c r="F12" s="235"/>
      <c r="G12" s="198"/>
      <c r="H12" s="208">
        <f t="shared" si="2"/>
        <v>0</v>
      </c>
      <c r="I12" s="209">
        <f t="shared" si="1"/>
        <v>0</v>
      </c>
    </row>
    <row r="13" spans="1:15" ht="12" customHeight="1" x14ac:dyDescent="0.2">
      <c r="A13" s="238">
        <v>8</v>
      </c>
      <c r="B13" s="211" t="s">
        <v>294</v>
      </c>
      <c r="C13" s="233"/>
      <c r="D13" s="226">
        <v>10</v>
      </c>
      <c r="E13" s="233"/>
      <c r="F13" s="235"/>
      <c r="G13" s="198"/>
      <c r="H13" s="208">
        <f t="shared" si="2"/>
        <v>0</v>
      </c>
      <c r="I13" s="209">
        <f t="shared" si="1"/>
        <v>0</v>
      </c>
    </row>
    <row r="14" spans="1:15" ht="12" customHeight="1" x14ac:dyDescent="0.2">
      <c r="A14" s="238">
        <v>9</v>
      </c>
      <c r="B14" s="211" t="s">
        <v>228</v>
      </c>
      <c r="C14" s="233"/>
      <c r="D14" s="226">
        <v>7</v>
      </c>
      <c r="E14" s="233"/>
      <c r="F14" s="235"/>
      <c r="G14" s="198"/>
      <c r="H14" s="208">
        <f t="shared" si="2"/>
        <v>0</v>
      </c>
      <c r="I14" s="209">
        <f t="shared" si="1"/>
        <v>0</v>
      </c>
    </row>
    <row r="15" spans="1:15" ht="12" customHeight="1" x14ac:dyDescent="0.2">
      <c r="A15" s="238">
        <v>10</v>
      </c>
      <c r="B15" s="211" t="s">
        <v>229</v>
      </c>
      <c r="C15" s="233"/>
      <c r="D15" s="226">
        <v>4</v>
      </c>
      <c r="E15" s="233"/>
      <c r="F15" s="235"/>
      <c r="G15" s="198"/>
      <c r="H15" s="208">
        <f t="shared" si="2"/>
        <v>0</v>
      </c>
      <c r="I15" s="209">
        <f t="shared" si="1"/>
        <v>0</v>
      </c>
    </row>
    <row r="16" spans="1:15" ht="12" customHeight="1" x14ac:dyDescent="0.2">
      <c r="A16" s="238">
        <v>11</v>
      </c>
      <c r="B16" s="211" t="s">
        <v>230</v>
      </c>
      <c r="C16" s="233"/>
      <c r="D16" s="226">
        <v>2</v>
      </c>
      <c r="E16" s="233"/>
      <c r="F16" s="235"/>
      <c r="G16" s="198"/>
      <c r="H16" s="208">
        <f t="shared" si="2"/>
        <v>0</v>
      </c>
      <c r="I16" s="209">
        <f t="shared" si="1"/>
        <v>0</v>
      </c>
    </row>
    <row r="17" spans="1:9" ht="12" customHeight="1" x14ac:dyDescent="0.2">
      <c r="A17" s="238">
        <v>12</v>
      </c>
      <c r="B17" s="211" t="s">
        <v>231</v>
      </c>
      <c r="C17" s="233"/>
      <c r="D17" s="226">
        <v>12</v>
      </c>
      <c r="E17" s="233"/>
      <c r="F17" s="235"/>
      <c r="G17" s="198"/>
      <c r="H17" s="208">
        <f t="shared" si="2"/>
        <v>0</v>
      </c>
      <c r="I17" s="209">
        <f t="shared" si="1"/>
        <v>0</v>
      </c>
    </row>
    <row r="18" spans="1:9" ht="12" customHeight="1" x14ac:dyDescent="0.2">
      <c r="A18" s="238">
        <v>13</v>
      </c>
      <c r="B18" s="211" t="s">
        <v>232</v>
      </c>
      <c r="C18" s="233"/>
      <c r="D18" s="226">
        <v>7</v>
      </c>
      <c r="E18" s="233"/>
      <c r="F18" s="235"/>
      <c r="G18" s="198"/>
      <c r="H18" s="208">
        <f t="shared" si="2"/>
        <v>0</v>
      </c>
      <c r="I18" s="209">
        <f t="shared" si="1"/>
        <v>0</v>
      </c>
    </row>
    <row r="19" spans="1:9" ht="12" customHeight="1" x14ac:dyDescent="0.2">
      <c r="A19" s="238">
        <v>14</v>
      </c>
      <c r="B19" s="211" t="s">
        <v>233</v>
      </c>
      <c r="C19" s="233"/>
      <c r="D19" s="226">
        <v>2</v>
      </c>
      <c r="E19" s="233"/>
      <c r="F19" s="235"/>
      <c r="G19" s="198"/>
      <c r="H19" s="208">
        <f t="shared" si="2"/>
        <v>0</v>
      </c>
      <c r="I19" s="209">
        <f t="shared" si="1"/>
        <v>0</v>
      </c>
    </row>
    <row r="20" spans="1:9" ht="12" customHeight="1" x14ac:dyDescent="0.2">
      <c r="A20" s="238">
        <v>15</v>
      </c>
      <c r="B20" s="211" t="s">
        <v>234</v>
      </c>
      <c r="C20" s="233"/>
      <c r="D20" s="226">
        <v>4</v>
      </c>
      <c r="E20" s="233"/>
      <c r="F20" s="235"/>
      <c r="G20" s="198"/>
      <c r="H20" s="208">
        <f t="shared" si="2"/>
        <v>0</v>
      </c>
      <c r="I20" s="209">
        <f t="shared" si="1"/>
        <v>0</v>
      </c>
    </row>
    <row r="21" spans="1:9" ht="12" customHeight="1" x14ac:dyDescent="0.2">
      <c r="A21" s="238">
        <v>16</v>
      </c>
      <c r="B21" s="211" t="s">
        <v>235</v>
      </c>
      <c r="C21" s="233"/>
      <c r="D21" s="226">
        <v>6</v>
      </c>
      <c r="E21" s="233"/>
      <c r="F21" s="235"/>
      <c r="G21" s="198"/>
      <c r="H21" s="208">
        <f t="shared" si="2"/>
        <v>0</v>
      </c>
      <c r="I21" s="209">
        <f t="shared" si="1"/>
        <v>0</v>
      </c>
    </row>
    <row r="22" spans="1:9" ht="12" customHeight="1" x14ac:dyDescent="0.2">
      <c r="A22" s="238">
        <v>17</v>
      </c>
      <c r="B22" s="211" t="s">
        <v>236</v>
      </c>
      <c r="C22" s="233"/>
      <c r="D22" s="226">
        <v>2</v>
      </c>
      <c r="E22" s="233"/>
      <c r="F22" s="235"/>
      <c r="G22" s="198"/>
      <c r="H22" s="208">
        <f t="shared" si="2"/>
        <v>0</v>
      </c>
      <c r="I22" s="209">
        <f t="shared" si="1"/>
        <v>0</v>
      </c>
    </row>
    <row r="23" spans="1:9" ht="12" customHeight="1" x14ac:dyDescent="0.2">
      <c r="A23" s="238">
        <v>18</v>
      </c>
      <c r="B23" s="211" t="s">
        <v>237</v>
      </c>
      <c r="C23" s="233"/>
      <c r="D23" s="226">
        <v>2</v>
      </c>
      <c r="E23" s="233"/>
      <c r="F23" s="235"/>
      <c r="G23" s="198"/>
      <c r="H23" s="208">
        <f t="shared" si="2"/>
        <v>0</v>
      </c>
      <c r="I23" s="209">
        <f t="shared" si="1"/>
        <v>0</v>
      </c>
    </row>
    <row r="24" spans="1:9" ht="12" customHeight="1" x14ac:dyDescent="0.2">
      <c r="A24" s="238">
        <v>19</v>
      </c>
      <c r="B24" s="211" t="s">
        <v>238</v>
      </c>
      <c r="C24" s="233"/>
      <c r="D24" s="226">
        <v>2</v>
      </c>
      <c r="E24" s="233"/>
      <c r="F24" s="235"/>
      <c r="G24" s="198"/>
      <c r="H24" s="208">
        <f t="shared" si="2"/>
        <v>0</v>
      </c>
      <c r="I24" s="209">
        <f t="shared" si="1"/>
        <v>0</v>
      </c>
    </row>
    <row r="25" spans="1:9" ht="12" customHeight="1" x14ac:dyDescent="0.2">
      <c r="A25" s="238">
        <v>20</v>
      </c>
      <c r="B25" s="211" t="s">
        <v>239</v>
      </c>
      <c r="C25" s="233"/>
      <c r="D25" s="226">
        <v>3</v>
      </c>
      <c r="E25" s="233"/>
      <c r="F25" s="235"/>
      <c r="G25" s="198"/>
      <c r="H25" s="208">
        <f t="shared" si="2"/>
        <v>0</v>
      </c>
      <c r="I25" s="209">
        <f t="shared" si="1"/>
        <v>0</v>
      </c>
    </row>
    <row r="26" spans="1:9" ht="12" customHeight="1" x14ac:dyDescent="0.2">
      <c r="A26" s="238">
        <v>21</v>
      </c>
      <c r="B26" s="211" t="s">
        <v>240</v>
      </c>
      <c r="C26" s="233"/>
      <c r="D26" s="226">
        <v>7</v>
      </c>
      <c r="E26" s="233"/>
      <c r="F26" s="235"/>
      <c r="G26" s="198"/>
      <c r="H26" s="208">
        <f t="shared" si="2"/>
        <v>0</v>
      </c>
      <c r="I26" s="209">
        <f t="shared" si="1"/>
        <v>0</v>
      </c>
    </row>
    <row r="27" spans="1:9" ht="12" customHeight="1" x14ac:dyDescent="0.2">
      <c r="A27" s="238">
        <v>22</v>
      </c>
      <c r="B27" s="211" t="s">
        <v>241</v>
      </c>
      <c r="C27" s="233"/>
      <c r="D27" s="226">
        <v>4</v>
      </c>
      <c r="E27" s="233"/>
      <c r="F27" s="235"/>
      <c r="G27" s="198"/>
      <c r="H27" s="208">
        <f t="shared" si="2"/>
        <v>0</v>
      </c>
      <c r="I27" s="209">
        <f t="shared" si="1"/>
        <v>0</v>
      </c>
    </row>
    <row r="28" spans="1:9" ht="12" customHeight="1" x14ac:dyDescent="0.2">
      <c r="A28" s="238">
        <v>23</v>
      </c>
      <c r="B28" s="211" t="s">
        <v>242</v>
      </c>
      <c r="C28" s="233"/>
      <c r="D28" s="226">
        <v>2</v>
      </c>
      <c r="E28" s="233"/>
      <c r="F28" s="235"/>
      <c r="G28" s="198"/>
      <c r="H28" s="208">
        <f t="shared" si="2"/>
        <v>0</v>
      </c>
      <c r="I28" s="209">
        <f t="shared" si="1"/>
        <v>0</v>
      </c>
    </row>
    <row r="29" spans="1:9" ht="12" customHeight="1" x14ac:dyDescent="0.2">
      <c r="A29" s="238">
        <v>24</v>
      </c>
      <c r="B29" s="211" t="s">
        <v>243</v>
      </c>
      <c r="C29" s="233"/>
      <c r="D29" s="226">
        <v>2</v>
      </c>
      <c r="E29" s="233"/>
      <c r="F29" s="235"/>
      <c r="G29" s="198"/>
      <c r="H29" s="208">
        <f t="shared" si="2"/>
        <v>0</v>
      </c>
      <c r="I29" s="209">
        <f t="shared" si="1"/>
        <v>0</v>
      </c>
    </row>
    <row r="30" spans="1:9" ht="12" customHeight="1" x14ac:dyDescent="0.2">
      <c r="A30" s="238">
        <v>25</v>
      </c>
      <c r="B30" s="211" t="s">
        <v>244</v>
      </c>
      <c r="C30" s="233"/>
      <c r="D30" s="226">
        <v>2</v>
      </c>
      <c r="E30" s="233"/>
      <c r="F30" s="235"/>
      <c r="G30" s="198"/>
      <c r="H30" s="208">
        <f t="shared" si="2"/>
        <v>0</v>
      </c>
      <c r="I30" s="209">
        <f t="shared" si="1"/>
        <v>0</v>
      </c>
    </row>
    <row r="31" spans="1:9" ht="12" customHeight="1" x14ac:dyDescent="0.2">
      <c r="A31" s="238">
        <v>26</v>
      </c>
      <c r="B31" s="211" t="s">
        <v>245</v>
      </c>
      <c r="C31" s="233"/>
      <c r="D31" s="226">
        <v>2</v>
      </c>
      <c r="E31" s="233"/>
      <c r="F31" s="235"/>
      <c r="G31" s="198"/>
      <c r="H31" s="208">
        <f t="shared" si="2"/>
        <v>0</v>
      </c>
      <c r="I31" s="209">
        <f t="shared" si="1"/>
        <v>0</v>
      </c>
    </row>
    <row r="32" spans="1:9" ht="12" customHeight="1" x14ac:dyDescent="0.2">
      <c r="A32" s="238">
        <v>27</v>
      </c>
      <c r="B32" s="212" t="s">
        <v>246</v>
      </c>
      <c r="C32" s="233"/>
      <c r="D32" s="226">
        <v>2</v>
      </c>
      <c r="E32" s="233"/>
      <c r="F32" s="235"/>
      <c r="G32" s="198"/>
      <c r="H32" s="208">
        <f t="shared" si="2"/>
        <v>0</v>
      </c>
      <c r="I32" s="209">
        <f t="shared" si="1"/>
        <v>0</v>
      </c>
    </row>
    <row r="33" spans="1:9" ht="12" customHeight="1" x14ac:dyDescent="0.2">
      <c r="A33" s="238">
        <v>28</v>
      </c>
      <c r="B33" s="211" t="s">
        <v>247</v>
      </c>
      <c r="C33" s="233"/>
      <c r="D33" s="226">
        <v>3</v>
      </c>
      <c r="E33" s="233"/>
      <c r="F33" s="235"/>
      <c r="G33" s="198"/>
      <c r="H33" s="208">
        <f t="shared" si="2"/>
        <v>0</v>
      </c>
      <c r="I33" s="209">
        <f t="shared" si="1"/>
        <v>0</v>
      </c>
    </row>
    <row r="34" spans="1:9" ht="12" customHeight="1" x14ac:dyDescent="0.2">
      <c r="A34" s="238">
        <v>29</v>
      </c>
      <c r="B34" s="211" t="s">
        <v>248</v>
      </c>
      <c r="C34" s="233"/>
      <c r="D34" s="226">
        <v>2</v>
      </c>
      <c r="E34" s="233"/>
      <c r="F34" s="235"/>
      <c r="G34" s="198"/>
      <c r="H34" s="208">
        <f t="shared" si="2"/>
        <v>0</v>
      </c>
      <c r="I34" s="209">
        <f t="shared" si="1"/>
        <v>0</v>
      </c>
    </row>
    <row r="35" spans="1:9" ht="12" customHeight="1" x14ac:dyDescent="0.2">
      <c r="A35" s="238">
        <v>30</v>
      </c>
      <c r="B35" s="211" t="s">
        <v>249</v>
      </c>
      <c r="C35" s="233"/>
      <c r="D35" s="226">
        <v>2</v>
      </c>
      <c r="E35" s="233"/>
      <c r="F35" s="235"/>
      <c r="G35" s="198"/>
      <c r="H35" s="208">
        <f t="shared" si="2"/>
        <v>0</v>
      </c>
      <c r="I35" s="209">
        <f t="shared" si="1"/>
        <v>0</v>
      </c>
    </row>
    <row r="36" spans="1:9" ht="12" customHeight="1" x14ac:dyDescent="0.2">
      <c r="A36" s="238">
        <v>31</v>
      </c>
      <c r="B36" s="211" t="s">
        <v>250</v>
      </c>
      <c r="C36" s="233"/>
      <c r="D36" s="226">
        <v>2</v>
      </c>
      <c r="E36" s="233"/>
      <c r="F36" s="235"/>
      <c r="G36" s="198"/>
      <c r="H36" s="208">
        <f t="shared" si="2"/>
        <v>0</v>
      </c>
      <c r="I36" s="209">
        <f t="shared" si="1"/>
        <v>0</v>
      </c>
    </row>
    <row r="37" spans="1:9" ht="12" customHeight="1" x14ac:dyDescent="0.2">
      <c r="A37" s="238">
        <v>32</v>
      </c>
      <c r="B37" s="211" t="s">
        <v>251</v>
      </c>
      <c r="C37" s="233"/>
      <c r="D37" s="226">
        <v>2</v>
      </c>
      <c r="E37" s="233"/>
      <c r="F37" s="235"/>
      <c r="G37" s="198"/>
      <c r="H37" s="208">
        <f t="shared" si="2"/>
        <v>0</v>
      </c>
      <c r="I37" s="209">
        <f t="shared" si="1"/>
        <v>0</v>
      </c>
    </row>
    <row r="38" spans="1:9" ht="12" customHeight="1" x14ac:dyDescent="0.2">
      <c r="A38" s="238">
        <v>33</v>
      </c>
      <c r="B38" s="211" t="s">
        <v>252</v>
      </c>
      <c r="C38" s="233"/>
      <c r="D38" s="226">
        <v>2</v>
      </c>
      <c r="E38" s="233"/>
      <c r="F38" s="235"/>
      <c r="G38" s="198"/>
      <c r="H38" s="208">
        <f t="shared" si="2"/>
        <v>0</v>
      </c>
      <c r="I38" s="209">
        <f t="shared" si="1"/>
        <v>0</v>
      </c>
    </row>
    <row r="39" spans="1:9" ht="12" customHeight="1" x14ac:dyDescent="0.2">
      <c r="A39" s="238">
        <v>34</v>
      </c>
      <c r="B39" s="211" t="s">
        <v>253</v>
      </c>
      <c r="C39" s="233"/>
      <c r="D39" s="226">
        <v>2</v>
      </c>
      <c r="E39" s="233"/>
      <c r="F39" s="235"/>
      <c r="G39" s="198"/>
      <c r="H39" s="208">
        <f t="shared" si="2"/>
        <v>0</v>
      </c>
      <c r="I39" s="209">
        <f t="shared" si="1"/>
        <v>0</v>
      </c>
    </row>
    <row r="40" spans="1:9" ht="12" customHeight="1" x14ac:dyDescent="0.2">
      <c r="A40" s="238">
        <v>35</v>
      </c>
      <c r="B40" s="211" t="s">
        <v>254</v>
      </c>
      <c r="C40" s="233"/>
      <c r="D40" s="226">
        <v>2</v>
      </c>
      <c r="E40" s="233"/>
      <c r="F40" s="235"/>
      <c r="G40" s="198"/>
      <c r="H40" s="208">
        <f t="shared" si="2"/>
        <v>0</v>
      </c>
      <c r="I40" s="209">
        <f t="shared" si="1"/>
        <v>0</v>
      </c>
    </row>
    <row r="41" spans="1:9" ht="12" customHeight="1" x14ac:dyDescent="0.2">
      <c r="A41" s="238">
        <v>36</v>
      </c>
      <c r="B41" s="211" t="s">
        <v>255</v>
      </c>
      <c r="C41" s="233"/>
      <c r="D41" s="226">
        <v>2</v>
      </c>
      <c r="E41" s="233"/>
      <c r="F41" s="235"/>
      <c r="G41" s="198"/>
      <c r="H41" s="208">
        <f t="shared" si="2"/>
        <v>0</v>
      </c>
      <c r="I41" s="209">
        <f t="shared" si="1"/>
        <v>0</v>
      </c>
    </row>
    <row r="42" spans="1:9" ht="12" customHeight="1" x14ac:dyDescent="0.2">
      <c r="A42" s="238">
        <v>37</v>
      </c>
      <c r="B42" s="211" t="s">
        <v>256</v>
      </c>
      <c r="C42" s="233"/>
      <c r="D42" s="226">
        <v>8</v>
      </c>
      <c r="E42" s="233"/>
      <c r="F42" s="235"/>
      <c r="G42" s="198"/>
      <c r="H42" s="208">
        <f t="shared" si="2"/>
        <v>0</v>
      </c>
      <c r="I42" s="209">
        <f t="shared" si="1"/>
        <v>0</v>
      </c>
    </row>
    <row r="43" spans="1:9" ht="12" customHeight="1" x14ac:dyDescent="0.2">
      <c r="A43" s="238">
        <v>38</v>
      </c>
      <c r="B43" s="211" t="s">
        <v>257</v>
      </c>
      <c r="C43" s="233"/>
      <c r="D43" s="226">
        <v>2</v>
      </c>
      <c r="E43" s="233"/>
      <c r="F43" s="235"/>
      <c r="G43" s="198"/>
      <c r="H43" s="208">
        <f t="shared" si="2"/>
        <v>0</v>
      </c>
      <c r="I43" s="209">
        <f t="shared" si="1"/>
        <v>0</v>
      </c>
    </row>
    <row r="44" spans="1:9" ht="12" customHeight="1" x14ac:dyDescent="0.2">
      <c r="A44" s="238">
        <v>39</v>
      </c>
      <c r="B44" s="210" t="s">
        <v>258</v>
      </c>
      <c r="C44" s="233"/>
      <c r="D44" s="226">
        <v>2</v>
      </c>
      <c r="E44" s="233"/>
      <c r="F44" s="235"/>
      <c r="G44" s="198"/>
      <c r="H44" s="208">
        <f t="shared" si="2"/>
        <v>0</v>
      </c>
      <c r="I44" s="209">
        <f t="shared" si="1"/>
        <v>0</v>
      </c>
    </row>
    <row r="45" spans="1:9" ht="12" customHeight="1" x14ac:dyDescent="0.2">
      <c r="A45" s="238">
        <v>40</v>
      </c>
      <c r="B45" s="210" t="s">
        <v>259</v>
      </c>
      <c r="C45" s="233"/>
      <c r="D45" s="226">
        <v>1</v>
      </c>
      <c r="E45" s="233"/>
      <c r="F45" s="235"/>
      <c r="G45" s="198"/>
      <c r="H45" s="208">
        <f t="shared" si="2"/>
        <v>0</v>
      </c>
      <c r="I45" s="209">
        <f t="shared" si="1"/>
        <v>0</v>
      </c>
    </row>
    <row r="46" spans="1:9" ht="12" customHeight="1" x14ac:dyDescent="0.2">
      <c r="A46" s="238">
        <v>41</v>
      </c>
      <c r="B46" s="211" t="s">
        <v>260</v>
      </c>
      <c r="C46" s="233"/>
      <c r="D46" s="227">
        <v>1</v>
      </c>
      <c r="E46" s="233"/>
      <c r="F46" s="235"/>
      <c r="G46" s="198"/>
      <c r="H46" s="208">
        <f t="shared" si="2"/>
        <v>0</v>
      </c>
      <c r="I46" s="209">
        <f t="shared" si="1"/>
        <v>0</v>
      </c>
    </row>
    <row r="47" spans="1:9" ht="12" customHeight="1" x14ac:dyDescent="0.2">
      <c r="A47" s="238">
        <v>42</v>
      </c>
      <c r="B47" s="211" t="s">
        <v>261</v>
      </c>
      <c r="C47" s="233"/>
      <c r="D47" s="227">
        <v>2</v>
      </c>
      <c r="E47" s="233"/>
      <c r="F47" s="235"/>
      <c r="G47" s="198"/>
      <c r="H47" s="208">
        <f t="shared" si="2"/>
        <v>0</v>
      </c>
      <c r="I47" s="209">
        <f t="shared" si="1"/>
        <v>0</v>
      </c>
    </row>
    <row r="48" spans="1:9" ht="12" customHeight="1" x14ac:dyDescent="0.2">
      <c r="A48" s="238">
        <v>43</v>
      </c>
      <c r="B48" s="211" t="s">
        <v>262</v>
      </c>
      <c r="C48" s="233"/>
      <c r="D48" s="227">
        <v>10</v>
      </c>
      <c r="E48" s="233"/>
      <c r="F48" s="235"/>
      <c r="G48" s="198"/>
      <c r="H48" s="208">
        <f t="shared" si="2"/>
        <v>0</v>
      </c>
      <c r="I48" s="209">
        <f t="shared" si="1"/>
        <v>0</v>
      </c>
    </row>
    <row r="49" spans="1:9" ht="12" customHeight="1" x14ac:dyDescent="0.2">
      <c r="A49" s="238">
        <v>44</v>
      </c>
      <c r="B49" s="211" t="s">
        <v>263</v>
      </c>
      <c r="C49" s="233"/>
      <c r="D49" s="226">
        <v>2</v>
      </c>
      <c r="E49" s="233"/>
      <c r="F49" s="235"/>
      <c r="G49" s="198"/>
      <c r="H49" s="208">
        <f t="shared" si="2"/>
        <v>0</v>
      </c>
      <c r="I49" s="209">
        <f t="shared" si="1"/>
        <v>0</v>
      </c>
    </row>
    <row r="50" spans="1:9" ht="12" customHeight="1" x14ac:dyDescent="0.2">
      <c r="A50" s="238">
        <v>45</v>
      </c>
      <c r="B50" s="211" t="s">
        <v>300</v>
      </c>
      <c r="C50" s="233"/>
      <c r="D50" s="226">
        <v>4</v>
      </c>
      <c r="E50" s="233"/>
      <c r="F50" s="235"/>
      <c r="G50" s="198"/>
      <c r="H50" s="208">
        <f t="shared" si="2"/>
        <v>0</v>
      </c>
      <c r="I50" s="209">
        <f t="shared" si="1"/>
        <v>0</v>
      </c>
    </row>
    <row r="51" spans="1:9" ht="12" customHeight="1" x14ac:dyDescent="0.2">
      <c r="A51" s="238">
        <v>46</v>
      </c>
      <c r="B51" s="211" t="s">
        <v>299</v>
      </c>
      <c r="C51" s="233"/>
      <c r="D51" s="226">
        <v>4</v>
      </c>
      <c r="E51" s="233"/>
      <c r="F51" s="235"/>
      <c r="G51" s="198"/>
      <c r="H51" s="208">
        <f t="shared" si="2"/>
        <v>0</v>
      </c>
      <c r="I51" s="209">
        <f t="shared" si="1"/>
        <v>0</v>
      </c>
    </row>
    <row r="52" spans="1:9" ht="12" customHeight="1" x14ac:dyDescent="0.2">
      <c r="A52" s="238">
        <v>47</v>
      </c>
      <c r="B52" s="211" t="s">
        <v>301</v>
      </c>
      <c r="C52" s="233"/>
      <c r="D52" s="226">
        <v>4</v>
      </c>
      <c r="E52" s="233"/>
      <c r="F52" s="235"/>
      <c r="G52" s="198"/>
      <c r="H52" s="208">
        <f t="shared" si="2"/>
        <v>0</v>
      </c>
      <c r="I52" s="209">
        <f t="shared" si="1"/>
        <v>0</v>
      </c>
    </row>
    <row r="53" spans="1:9" ht="12" customHeight="1" x14ac:dyDescent="0.2">
      <c r="A53" s="238">
        <v>48</v>
      </c>
      <c r="B53" s="211" t="s">
        <v>306</v>
      </c>
      <c r="C53" s="233"/>
      <c r="D53" s="226">
        <v>2</v>
      </c>
      <c r="E53" s="233"/>
      <c r="F53" s="235"/>
      <c r="G53" s="198"/>
      <c r="H53" s="208">
        <f t="shared" si="2"/>
        <v>0</v>
      </c>
      <c r="I53" s="209">
        <f t="shared" ref="I53:I60" si="3">(E53+H53)*D53</f>
        <v>0</v>
      </c>
    </row>
    <row r="54" spans="1:9" ht="12" customHeight="1" x14ac:dyDescent="0.2">
      <c r="A54" s="238">
        <v>49</v>
      </c>
      <c r="B54" s="211" t="s">
        <v>303</v>
      </c>
      <c r="C54" s="233"/>
      <c r="D54" s="226">
        <v>2</v>
      </c>
      <c r="E54" s="233"/>
      <c r="F54" s="235"/>
      <c r="G54" s="198"/>
      <c r="H54" s="208">
        <f t="shared" si="2"/>
        <v>0</v>
      </c>
      <c r="I54" s="209">
        <f t="shared" si="3"/>
        <v>0</v>
      </c>
    </row>
    <row r="55" spans="1:9" ht="12" customHeight="1" x14ac:dyDescent="0.2">
      <c r="A55" s="238">
        <v>50</v>
      </c>
      <c r="B55" s="211" t="s">
        <v>307</v>
      </c>
      <c r="C55" s="233"/>
      <c r="D55" s="226">
        <v>2</v>
      </c>
      <c r="E55" s="233"/>
      <c r="F55" s="235"/>
      <c r="G55" s="198"/>
      <c r="H55" s="208">
        <f t="shared" si="2"/>
        <v>0</v>
      </c>
      <c r="I55" s="209">
        <f t="shared" si="3"/>
        <v>0</v>
      </c>
    </row>
    <row r="56" spans="1:9" ht="12" customHeight="1" x14ac:dyDescent="0.2">
      <c r="A56" s="238">
        <v>51</v>
      </c>
      <c r="B56" s="211" t="s">
        <v>304</v>
      </c>
      <c r="C56" s="233"/>
      <c r="D56" s="226">
        <v>2</v>
      </c>
      <c r="E56" s="233"/>
      <c r="F56" s="235"/>
      <c r="G56" s="198"/>
      <c r="H56" s="208">
        <f t="shared" si="2"/>
        <v>0</v>
      </c>
      <c r="I56" s="209">
        <f t="shared" si="3"/>
        <v>0</v>
      </c>
    </row>
    <row r="57" spans="1:9" ht="12" customHeight="1" x14ac:dyDescent="0.2">
      <c r="A57" s="238">
        <v>52</v>
      </c>
      <c r="B57" s="211" t="s">
        <v>308</v>
      </c>
      <c r="C57" s="233"/>
      <c r="D57" s="226">
        <v>2</v>
      </c>
      <c r="E57" s="233"/>
      <c r="F57" s="235"/>
      <c r="G57" s="198"/>
      <c r="H57" s="208">
        <f t="shared" si="2"/>
        <v>0</v>
      </c>
      <c r="I57" s="209">
        <f t="shared" si="3"/>
        <v>0</v>
      </c>
    </row>
    <row r="58" spans="1:9" ht="12" customHeight="1" x14ac:dyDescent="0.2">
      <c r="A58" s="238">
        <v>53</v>
      </c>
      <c r="B58" s="211" t="s">
        <v>305</v>
      </c>
      <c r="C58" s="233"/>
      <c r="D58" s="226">
        <v>2</v>
      </c>
      <c r="E58" s="233"/>
      <c r="F58" s="235"/>
      <c r="G58" s="198"/>
      <c r="H58" s="208">
        <f t="shared" si="2"/>
        <v>0</v>
      </c>
      <c r="I58" s="209">
        <f t="shared" si="3"/>
        <v>0</v>
      </c>
    </row>
    <row r="59" spans="1:9" ht="12" customHeight="1" x14ac:dyDescent="0.2">
      <c r="A59" s="238">
        <v>51</v>
      </c>
      <c r="B59" s="211" t="s">
        <v>264</v>
      </c>
      <c r="C59" s="233"/>
      <c r="D59" s="226">
        <v>2</v>
      </c>
      <c r="E59" s="233"/>
      <c r="F59" s="235"/>
      <c r="G59" s="198"/>
      <c r="H59" s="208">
        <f t="shared" si="2"/>
        <v>0</v>
      </c>
      <c r="I59" s="209">
        <f t="shared" si="3"/>
        <v>0</v>
      </c>
    </row>
    <row r="60" spans="1:9" ht="12" customHeight="1" x14ac:dyDescent="0.2">
      <c r="A60" s="238">
        <v>52</v>
      </c>
      <c r="B60" s="211" t="s">
        <v>265</v>
      </c>
      <c r="C60" s="233"/>
      <c r="D60" s="226">
        <v>2</v>
      </c>
      <c r="E60" s="233"/>
      <c r="F60" s="235"/>
      <c r="G60" s="198"/>
      <c r="H60" s="208">
        <f t="shared" si="2"/>
        <v>0</v>
      </c>
      <c r="I60" s="209">
        <f t="shared" si="3"/>
        <v>0</v>
      </c>
    </row>
    <row r="61" spans="1:9" ht="12" customHeight="1" x14ac:dyDescent="0.2">
      <c r="A61" s="238">
        <v>53</v>
      </c>
      <c r="B61" s="211" t="s">
        <v>266</v>
      </c>
      <c r="C61" s="233"/>
      <c r="D61" s="226">
        <v>2</v>
      </c>
      <c r="E61" s="233"/>
      <c r="F61" s="235"/>
      <c r="G61" s="198"/>
      <c r="H61" s="208">
        <f t="shared" si="2"/>
        <v>0</v>
      </c>
      <c r="I61" s="209">
        <f t="shared" si="1"/>
        <v>0</v>
      </c>
    </row>
    <row r="62" spans="1:9" ht="12" customHeight="1" x14ac:dyDescent="0.2">
      <c r="A62" s="238">
        <v>54</v>
      </c>
      <c r="B62" s="211" t="s">
        <v>267</v>
      </c>
      <c r="C62" s="233"/>
      <c r="D62" s="226">
        <v>2</v>
      </c>
      <c r="E62" s="233"/>
      <c r="F62" s="235"/>
      <c r="G62" s="198"/>
      <c r="H62" s="208">
        <f t="shared" si="2"/>
        <v>0</v>
      </c>
      <c r="I62" s="209">
        <f t="shared" si="1"/>
        <v>0</v>
      </c>
    </row>
    <row r="63" spans="1:9" ht="12" customHeight="1" x14ac:dyDescent="0.2">
      <c r="A63" s="238">
        <v>55</v>
      </c>
      <c r="B63" s="211" t="s">
        <v>268</v>
      </c>
      <c r="C63" s="233"/>
      <c r="D63" s="226">
        <v>2</v>
      </c>
      <c r="E63" s="233"/>
      <c r="F63" s="235"/>
      <c r="G63" s="198"/>
      <c r="H63" s="208">
        <f t="shared" si="2"/>
        <v>0</v>
      </c>
      <c r="I63" s="209">
        <f t="shared" si="1"/>
        <v>0</v>
      </c>
    </row>
    <row r="64" spans="1:9" ht="12" customHeight="1" x14ac:dyDescent="0.2">
      <c r="A64" s="238">
        <v>56</v>
      </c>
      <c r="B64" s="211" t="s">
        <v>269</v>
      </c>
      <c r="C64" s="233"/>
      <c r="D64" s="226">
        <v>7</v>
      </c>
      <c r="E64" s="233"/>
      <c r="F64" s="235"/>
      <c r="G64" s="198"/>
      <c r="H64" s="208">
        <f t="shared" si="2"/>
        <v>0</v>
      </c>
      <c r="I64" s="209">
        <f t="shared" si="1"/>
        <v>0</v>
      </c>
    </row>
    <row r="65" spans="1:9" ht="12" customHeight="1" x14ac:dyDescent="0.2">
      <c r="A65" s="238">
        <v>57</v>
      </c>
      <c r="B65" s="211" t="s">
        <v>270</v>
      </c>
      <c r="C65" s="233"/>
      <c r="D65" s="226">
        <v>7</v>
      </c>
      <c r="E65" s="233"/>
      <c r="F65" s="235"/>
      <c r="G65" s="198"/>
      <c r="H65" s="208">
        <f t="shared" si="2"/>
        <v>0</v>
      </c>
      <c r="I65" s="209">
        <f t="shared" si="1"/>
        <v>0</v>
      </c>
    </row>
    <row r="66" spans="1:9" ht="12" customHeight="1" x14ac:dyDescent="0.2">
      <c r="A66" s="238">
        <v>58</v>
      </c>
      <c r="B66" s="211" t="s">
        <v>271</v>
      </c>
      <c r="C66" s="233"/>
      <c r="D66" s="226">
        <v>4</v>
      </c>
      <c r="E66" s="233"/>
      <c r="F66" s="235"/>
      <c r="G66" s="198"/>
      <c r="H66" s="208">
        <f t="shared" si="2"/>
        <v>0</v>
      </c>
      <c r="I66" s="209">
        <f t="shared" si="1"/>
        <v>0</v>
      </c>
    </row>
    <row r="67" spans="1:9" ht="12" customHeight="1" x14ac:dyDescent="0.2">
      <c r="A67" s="238">
        <v>59</v>
      </c>
      <c r="B67" s="211" t="s">
        <v>272</v>
      </c>
      <c r="C67" s="233"/>
      <c r="D67" s="226">
        <v>2</v>
      </c>
      <c r="E67" s="233"/>
      <c r="F67" s="235"/>
      <c r="G67" s="198"/>
      <c r="H67" s="208">
        <f t="shared" si="2"/>
        <v>0</v>
      </c>
      <c r="I67" s="209">
        <f t="shared" si="1"/>
        <v>0</v>
      </c>
    </row>
    <row r="68" spans="1:9" ht="12" customHeight="1" x14ac:dyDescent="0.2">
      <c r="A68" s="238">
        <v>60</v>
      </c>
      <c r="B68" s="211" t="s">
        <v>273</v>
      </c>
      <c r="C68" s="233"/>
      <c r="D68" s="226">
        <v>1</v>
      </c>
      <c r="E68" s="233"/>
      <c r="F68" s="235"/>
      <c r="G68" s="198"/>
      <c r="H68" s="208">
        <f t="shared" si="2"/>
        <v>0</v>
      </c>
      <c r="I68" s="209">
        <f t="shared" si="1"/>
        <v>0</v>
      </c>
    </row>
    <row r="69" spans="1:9" ht="12" customHeight="1" x14ac:dyDescent="0.2">
      <c r="A69" s="238">
        <v>61</v>
      </c>
      <c r="B69" s="211" t="s">
        <v>274</v>
      </c>
      <c r="C69" s="233"/>
      <c r="D69" s="226">
        <v>5</v>
      </c>
      <c r="E69" s="233"/>
      <c r="F69" s="235"/>
      <c r="G69" s="198"/>
      <c r="H69" s="208">
        <f t="shared" si="2"/>
        <v>0</v>
      </c>
      <c r="I69" s="209">
        <f t="shared" si="1"/>
        <v>0</v>
      </c>
    </row>
    <row r="70" spans="1:9" ht="12" customHeight="1" x14ac:dyDescent="0.2">
      <c r="A70" s="238">
        <v>62</v>
      </c>
      <c r="B70" s="211" t="s">
        <v>275</v>
      </c>
      <c r="C70" s="233"/>
      <c r="D70" s="226">
        <v>5</v>
      </c>
      <c r="E70" s="233"/>
      <c r="F70" s="235"/>
      <c r="G70" s="198"/>
      <c r="H70" s="208">
        <f t="shared" si="2"/>
        <v>0</v>
      </c>
      <c r="I70" s="209">
        <f t="shared" si="1"/>
        <v>0</v>
      </c>
    </row>
    <row r="71" spans="1:9" ht="12" customHeight="1" x14ac:dyDescent="0.2">
      <c r="A71" s="238">
        <v>63</v>
      </c>
      <c r="B71" s="211" t="s">
        <v>276</v>
      </c>
      <c r="C71" s="233"/>
      <c r="D71" s="226">
        <v>2</v>
      </c>
      <c r="E71" s="233"/>
      <c r="F71" s="235"/>
      <c r="G71" s="198"/>
      <c r="H71" s="208">
        <f t="shared" ref="H71:H90" si="4">F71*G71</f>
        <v>0</v>
      </c>
      <c r="I71" s="209">
        <f t="shared" si="1"/>
        <v>0</v>
      </c>
    </row>
    <row r="72" spans="1:9" ht="12" customHeight="1" x14ac:dyDescent="0.2">
      <c r="A72" s="238">
        <v>64</v>
      </c>
      <c r="B72" s="211" t="s">
        <v>277</v>
      </c>
      <c r="C72" s="233"/>
      <c r="D72" s="226">
        <v>2</v>
      </c>
      <c r="E72" s="233"/>
      <c r="F72" s="235"/>
      <c r="G72" s="198"/>
      <c r="H72" s="208">
        <f t="shared" si="4"/>
        <v>0</v>
      </c>
      <c r="I72" s="209">
        <f t="shared" si="1"/>
        <v>0</v>
      </c>
    </row>
    <row r="73" spans="1:9" ht="12" customHeight="1" x14ac:dyDescent="0.2">
      <c r="A73" s="238">
        <v>65</v>
      </c>
      <c r="B73" s="211" t="s">
        <v>278</v>
      </c>
      <c r="C73" s="233"/>
      <c r="D73" s="226">
        <v>5</v>
      </c>
      <c r="E73" s="233"/>
      <c r="F73" s="235"/>
      <c r="G73" s="198"/>
      <c r="H73" s="208">
        <f t="shared" si="4"/>
        <v>0</v>
      </c>
      <c r="I73" s="209">
        <f t="shared" si="1"/>
        <v>0</v>
      </c>
    </row>
    <row r="74" spans="1:9" ht="12" customHeight="1" x14ac:dyDescent="0.2">
      <c r="A74" s="238">
        <v>66</v>
      </c>
      <c r="B74" s="211" t="s">
        <v>279</v>
      </c>
      <c r="C74" s="233"/>
      <c r="D74" s="226">
        <v>5</v>
      </c>
      <c r="E74" s="233"/>
      <c r="F74" s="235"/>
      <c r="G74" s="198"/>
      <c r="H74" s="208">
        <f t="shared" si="4"/>
        <v>0</v>
      </c>
      <c r="I74" s="209">
        <f t="shared" si="1"/>
        <v>0</v>
      </c>
    </row>
    <row r="75" spans="1:9" ht="12" customHeight="1" x14ac:dyDescent="0.2">
      <c r="A75" s="238">
        <v>67</v>
      </c>
      <c r="B75" s="211" t="s">
        <v>280</v>
      </c>
      <c r="C75" s="233"/>
      <c r="D75" s="226">
        <v>2</v>
      </c>
      <c r="E75" s="233"/>
      <c r="F75" s="235"/>
      <c r="G75" s="198"/>
      <c r="H75" s="208">
        <f t="shared" si="4"/>
        <v>0</v>
      </c>
      <c r="I75" s="209">
        <f t="shared" si="1"/>
        <v>0</v>
      </c>
    </row>
    <row r="76" spans="1:9" ht="12" customHeight="1" x14ac:dyDescent="0.2">
      <c r="A76" s="238">
        <v>68</v>
      </c>
      <c r="B76" s="211" t="s">
        <v>295</v>
      </c>
      <c r="C76" s="233"/>
      <c r="D76" s="226">
        <v>2</v>
      </c>
      <c r="E76" s="233"/>
      <c r="F76" s="235"/>
      <c r="G76" s="198"/>
      <c r="H76" s="208">
        <f t="shared" si="4"/>
        <v>0</v>
      </c>
      <c r="I76" s="209">
        <f t="shared" si="1"/>
        <v>0</v>
      </c>
    </row>
    <row r="77" spans="1:9" ht="12" customHeight="1" x14ac:dyDescent="0.2">
      <c r="A77" s="238">
        <v>69</v>
      </c>
      <c r="B77" s="211" t="s">
        <v>281</v>
      </c>
      <c r="C77" s="233"/>
      <c r="D77" s="226">
        <v>2</v>
      </c>
      <c r="E77" s="233"/>
      <c r="F77" s="235"/>
      <c r="G77" s="198"/>
      <c r="H77" s="208">
        <f t="shared" si="4"/>
        <v>0</v>
      </c>
      <c r="I77" s="209">
        <f t="shared" si="1"/>
        <v>0</v>
      </c>
    </row>
    <row r="78" spans="1:9" ht="12" customHeight="1" x14ac:dyDescent="0.2">
      <c r="A78" s="238">
        <v>70</v>
      </c>
      <c r="B78" s="213" t="s">
        <v>282</v>
      </c>
      <c r="C78" s="233"/>
      <c r="D78" s="226">
        <v>2</v>
      </c>
      <c r="E78" s="233"/>
      <c r="F78" s="235"/>
      <c r="G78" s="198"/>
      <c r="H78" s="208">
        <f t="shared" si="4"/>
        <v>0</v>
      </c>
      <c r="I78" s="209">
        <f t="shared" si="1"/>
        <v>0</v>
      </c>
    </row>
    <row r="79" spans="1:9" ht="12" customHeight="1" x14ac:dyDescent="0.2">
      <c r="A79" s="238">
        <v>71</v>
      </c>
      <c r="B79" s="213" t="s">
        <v>283</v>
      </c>
      <c r="C79" s="233"/>
      <c r="D79" s="226">
        <v>4</v>
      </c>
      <c r="E79" s="233"/>
      <c r="F79" s="235"/>
      <c r="G79" s="198"/>
      <c r="H79" s="208">
        <f t="shared" si="4"/>
        <v>0</v>
      </c>
      <c r="I79" s="209">
        <f t="shared" si="1"/>
        <v>0</v>
      </c>
    </row>
    <row r="80" spans="1:9" ht="12" customHeight="1" x14ac:dyDescent="0.2">
      <c r="A80" s="238">
        <v>72</v>
      </c>
      <c r="B80" s="213" t="s">
        <v>284</v>
      </c>
      <c r="C80" s="233"/>
      <c r="D80" s="226">
        <v>4</v>
      </c>
      <c r="E80" s="233"/>
      <c r="F80" s="235"/>
      <c r="G80" s="198"/>
      <c r="H80" s="208">
        <f t="shared" si="4"/>
        <v>0</v>
      </c>
      <c r="I80" s="209">
        <f t="shared" si="1"/>
        <v>0</v>
      </c>
    </row>
    <row r="81" spans="1:9" ht="12" customHeight="1" x14ac:dyDescent="0.2">
      <c r="A81" s="238">
        <v>73</v>
      </c>
      <c r="B81" s="213" t="s">
        <v>285</v>
      </c>
      <c r="C81" s="233"/>
      <c r="D81" s="226">
        <v>2</v>
      </c>
      <c r="E81" s="233"/>
      <c r="F81" s="235"/>
      <c r="G81" s="198"/>
      <c r="H81" s="208">
        <f t="shared" si="4"/>
        <v>0</v>
      </c>
      <c r="I81" s="209">
        <f t="shared" si="1"/>
        <v>0</v>
      </c>
    </row>
    <row r="82" spans="1:9" ht="12" customHeight="1" x14ac:dyDescent="0.2">
      <c r="A82" s="238">
        <v>74</v>
      </c>
      <c r="B82" s="213" t="s">
        <v>286</v>
      </c>
      <c r="C82" s="233"/>
      <c r="D82" s="226">
        <v>4</v>
      </c>
      <c r="E82" s="233"/>
      <c r="F82" s="235"/>
      <c r="G82" s="198"/>
      <c r="H82" s="208">
        <f t="shared" si="4"/>
        <v>0</v>
      </c>
      <c r="I82" s="209">
        <f t="shared" si="1"/>
        <v>0</v>
      </c>
    </row>
    <row r="83" spans="1:9" ht="12" customHeight="1" x14ac:dyDescent="0.2">
      <c r="A83" s="238">
        <v>75</v>
      </c>
      <c r="B83" s="213" t="s">
        <v>287</v>
      </c>
      <c r="C83" s="233"/>
      <c r="D83" s="226">
        <v>2</v>
      </c>
      <c r="E83" s="233"/>
      <c r="F83" s="235"/>
      <c r="G83" s="198"/>
      <c r="H83" s="208">
        <f t="shared" si="4"/>
        <v>0</v>
      </c>
      <c r="I83" s="209">
        <f t="shared" si="1"/>
        <v>0</v>
      </c>
    </row>
    <row r="84" spans="1:9" ht="12" customHeight="1" x14ac:dyDescent="0.2">
      <c r="A84" s="238">
        <v>76</v>
      </c>
      <c r="B84" s="213" t="s">
        <v>288</v>
      </c>
      <c r="C84" s="233"/>
      <c r="D84" s="228">
        <v>2</v>
      </c>
      <c r="E84" s="233"/>
      <c r="F84" s="235"/>
      <c r="G84" s="198"/>
      <c r="H84" s="208">
        <f t="shared" si="4"/>
        <v>0</v>
      </c>
      <c r="I84" s="209">
        <f t="shared" si="1"/>
        <v>0</v>
      </c>
    </row>
    <row r="85" spans="1:9" ht="12" customHeight="1" x14ac:dyDescent="0.2">
      <c r="A85" s="238">
        <v>77</v>
      </c>
      <c r="B85" s="213" t="s">
        <v>289</v>
      </c>
      <c r="C85" s="233"/>
      <c r="D85" s="228">
        <v>2</v>
      </c>
      <c r="E85" s="233"/>
      <c r="F85" s="235"/>
      <c r="G85" s="198"/>
      <c r="H85" s="208">
        <f t="shared" si="4"/>
        <v>0</v>
      </c>
      <c r="I85" s="209">
        <f t="shared" si="1"/>
        <v>0</v>
      </c>
    </row>
    <row r="86" spans="1:9" ht="12" customHeight="1" x14ac:dyDescent="0.2">
      <c r="A86" s="238">
        <v>78</v>
      </c>
      <c r="B86" s="213" t="s">
        <v>290</v>
      </c>
      <c r="C86" s="233"/>
      <c r="D86" s="228">
        <v>2</v>
      </c>
      <c r="E86" s="233"/>
      <c r="F86" s="235"/>
      <c r="G86" s="198"/>
      <c r="H86" s="208">
        <f t="shared" si="4"/>
        <v>0</v>
      </c>
      <c r="I86" s="209">
        <f t="shared" si="1"/>
        <v>0</v>
      </c>
    </row>
    <row r="87" spans="1:9" ht="12" customHeight="1" x14ac:dyDescent="0.2">
      <c r="A87" s="238">
        <v>79</v>
      </c>
      <c r="B87" s="213" t="s">
        <v>291</v>
      </c>
      <c r="C87" s="233"/>
      <c r="D87" s="228">
        <v>2</v>
      </c>
      <c r="E87" s="233"/>
      <c r="F87" s="235"/>
      <c r="G87" s="198"/>
      <c r="H87" s="208">
        <f t="shared" si="4"/>
        <v>0</v>
      </c>
      <c r="I87" s="209">
        <f t="shared" si="1"/>
        <v>0</v>
      </c>
    </row>
    <row r="88" spans="1:9" ht="12" customHeight="1" x14ac:dyDescent="0.2">
      <c r="A88" s="238">
        <v>80</v>
      </c>
      <c r="B88" s="213" t="s">
        <v>292</v>
      </c>
      <c r="C88" s="233"/>
      <c r="D88" s="228">
        <v>4</v>
      </c>
      <c r="E88" s="233"/>
      <c r="F88" s="235"/>
      <c r="G88" s="198"/>
      <c r="H88" s="208">
        <f t="shared" si="4"/>
        <v>0</v>
      </c>
      <c r="I88" s="209">
        <f>(E88+H88)*D88</f>
        <v>0</v>
      </c>
    </row>
    <row r="89" spans="1:9" ht="12" customHeight="1" x14ac:dyDescent="0.2">
      <c r="A89" s="238">
        <v>81</v>
      </c>
      <c r="B89" s="211" t="s">
        <v>293</v>
      </c>
      <c r="C89" s="233"/>
      <c r="D89" s="227">
        <v>4</v>
      </c>
      <c r="E89" s="233"/>
      <c r="F89" s="235"/>
      <c r="G89" s="198"/>
      <c r="H89" s="208">
        <f t="shared" si="4"/>
        <v>0</v>
      </c>
      <c r="I89" s="214">
        <f>(E89+H89)*D89</f>
        <v>0</v>
      </c>
    </row>
    <row r="90" spans="1:9" ht="12" customHeight="1" thickBot="1" x14ac:dyDescent="0.25">
      <c r="A90" s="239">
        <v>82</v>
      </c>
      <c r="B90" s="213" t="s">
        <v>302</v>
      </c>
      <c r="C90" s="233"/>
      <c r="D90" s="229">
        <v>4</v>
      </c>
      <c r="E90" s="233"/>
      <c r="F90" s="235"/>
      <c r="G90" s="198"/>
      <c r="H90" s="215">
        <f t="shared" si="4"/>
        <v>0</v>
      </c>
      <c r="I90" s="216">
        <f>(E90+H90)*D90</f>
        <v>0</v>
      </c>
    </row>
    <row r="91" spans="1:9" ht="13.5" thickBot="1" x14ac:dyDescent="0.25">
      <c r="B91" s="217" t="s">
        <v>42</v>
      </c>
      <c r="C91" s="218"/>
      <c r="D91" s="230"/>
      <c r="E91" s="219"/>
      <c r="F91" s="219"/>
      <c r="G91" s="219"/>
      <c r="H91" s="219"/>
      <c r="I91" s="220">
        <f>SUM(I6:I90)</f>
        <v>0</v>
      </c>
    </row>
    <row r="93" spans="1:9" ht="15" x14ac:dyDescent="0.25">
      <c r="A93" s="240" t="s">
        <v>316</v>
      </c>
      <c r="B93" s="221"/>
      <c r="C93" s="221"/>
      <c r="D93" s="231"/>
      <c r="E93" s="221"/>
    </row>
    <row r="94" spans="1:9" ht="15" customHeight="1" x14ac:dyDescent="0.2">
      <c r="A94" s="386" t="s">
        <v>325</v>
      </c>
      <c r="B94" s="386"/>
      <c r="C94" s="386"/>
      <c r="D94" s="386"/>
      <c r="E94" s="386"/>
    </row>
    <row r="95" spans="1:9" x14ac:dyDescent="0.2">
      <c r="A95" s="386"/>
      <c r="B95" s="386"/>
      <c r="C95" s="386"/>
      <c r="D95" s="386"/>
      <c r="E95" s="386"/>
    </row>
    <row r="96" spans="1:9" ht="15" x14ac:dyDescent="0.25">
      <c r="A96" s="241" t="s">
        <v>318</v>
      </c>
      <c r="B96" s="222"/>
    </row>
    <row r="97" spans="1:2" ht="15" x14ac:dyDescent="0.25">
      <c r="A97" s="241" t="s">
        <v>326</v>
      </c>
      <c r="B97" s="222"/>
    </row>
  </sheetData>
  <sheetProtection algorithmName="SHA-512" hashValue="/p+6jB1f8gqHTadgx3+Ve6JQuuEOAvfA5qo25UC5tBs4hLMuu8fk9Oa3DsDvkJ8E1fZ4ohUEfQeT3mgfYHsBtg==" saltValue="b1PTA4TiyTNNQLDAwkAxjA==" spinCount="100000" sheet="1" objects="1" scenarios="1"/>
  <mergeCells count="2">
    <mergeCell ref="A4:I4"/>
    <mergeCell ref="A94:E95"/>
  </mergeCells>
  <pageMargins left="0.51181102362204722" right="0.51181102362204722" top="0.55118110236220474" bottom="1.7150000000000001" header="0" footer="0"/>
  <pageSetup paperSize="8" scale="98" fitToHeight="0" orientation="landscape" horizontalDpi="4294967295" verticalDpi="4294967295" r:id="rId1"/>
  <headerFooter>
    <oddHeader>&amp;C
Príloha č. 3 k časti B.2 - Zoznam náhradných dielov pre opravy meteozariadení Vaisala (zároveň Príloha č.4 k RD)</oddHeader>
    <oddFooter xml:space="preserve">&amp;L
V........................dňa..............................
&amp;CStrana &amp;P z &amp;N&amp;R...............................................
Pečiatka a podpis&amp;K00+000----------&amp;K01+000
oprávnenej osoby uchádzača&amp;K00+000--&amp;K01+000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G16"/>
  <sheetViews>
    <sheetView view="pageLayout" zoomScaleNormal="100" workbookViewId="0">
      <selection activeCell="B9" sqref="B9"/>
    </sheetView>
  </sheetViews>
  <sheetFormatPr defaultColWidth="9.140625" defaultRowHeight="15" x14ac:dyDescent="0.25"/>
  <cols>
    <col min="1" max="1" width="54" style="167" customWidth="1"/>
    <col min="2" max="2" width="30.7109375" style="167" customWidth="1"/>
    <col min="3" max="16384" width="9.140625" style="167"/>
  </cols>
  <sheetData>
    <row r="1" spans="1:7" ht="27.95" customHeight="1" x14ac:dyDescent="0.25">
      <c r="A1" s="387"/>
      <c r="B1" s="387"/>
      <c r="C1" s="387"/>
      <c r="D1" s="387"/>
      <c r="E1" s="387"/>
      <c r="F1" s="387"/>
      <c r="G1" s="387"/>
    </row>
    <row r="4" spans="1:7" ht="35.25" customHeight="1" x14ac:dyDescent="0.25">
      <c r="A4" s="388" t="s">
        <v>218</v>
      </c>
      <c r="B4" s="388"/>
      <c r="C4" s="388"/>
      <c r="D4" s="388"/>
      <c r="E4" s="388"/>
      <c r="F4" s="388"/>
      <c r="G4" s="388"/>
    </row>
    <row r="5" spans="1:7" ht="35.25" customHeight="1" x14ac:dyDescent="0.25">
      <c r="A5" s="255"/>
      <c r="B5" s="255"/>
      <c r="C5" s="255"/>
      <c r="D5" s="255"/>
      <c r="E5" s="255"/>
      <c r="F5" s="255"/>
      <c r="G5" s="255"/>
    </row>
    <row r="6" spans="1:7" ht="15.75" thickBot="1" x14ac:dyDescent="0.3">
      <c r="A6" s="168"/>
      <c r="B6" s="168"/>
      <c r="C6" s="169"/>
      <c r="D6" s="169"/>
      <c r="E6" s="169"/>
      <c r="F6" s="169"/>
      <c r="G6" s="169"/>
    </row>
    <row r="7" spans="1:7" ht="15.75" thickTop="1" x14ac:dyDescent="0.25">
      <c r="A7" s="170"/>
      <c r="B7" s="170"/>
    </row>
    <row r="8" spans="1:7" ht="15" customHeight="1" thickBot="1" x14ac:dyDescent="0.3">
      <c r="A8" s="389" t="s">
        <v>43</v>
      </c>
      <c r="B8" s="389"/>
    </row>
    <row r="9" spans="1:7" x14ac:dyDescent="0.25">
      <c r="A9" s="258" t="s">
        <v>348</v>
      </c>
      <c r="B9" s="172"/>
    </row>
    <row r="10" spans="1:7" ht="15.75" thickBot="1" x14ac:dyDescent="0.3">
      <c r="A10" s="40" t="s">
        <v>44</v>
      </c>
      <c r="B10" s="171">
        <v>100</v>
      </c>
    </row>
    <row r="11" spans="1:7" ht="16.5" thickTop="1" thickBot="1" x14ac:dyDescent="0.3">
      <c r="A11" s="41" t="s">
        <v>339</v>
      </c>
      <c r="B11" s="42">
        <f>B9*B10</f>
        <v>0</v>
      </c>
    </row>
    <row r="12" spans="1:7" ht="15.75" thickTop="1" x14ac:dyDescent="0.25"/>
    <row r="14" spans="1:7" x14ac:dyDescent="0.25">
      <c r="A14" s="167" t="s">
        <v>314</v>
      </c>
    </row>
    <row r="15" spans="1:7" x14ac:dyDescent="0.25">
      <c r="A15" s="167" t="s">
        <v>317</v>
      </c>
    </row>
    <row r="16" spans="1:7" x14ac:dyDescent="0.25">
      <c r="A16" s="167" t="s">
        <v>315</v>
      </c>
    </row>
  </sheetData>
  <sheetProtection algorithmName="SHA-512" hashValue="CZEFa73I6UQtK9kpNx2slZ8WIX8iUXTRhtMeiKrIfss/Da9qREDU2lz9uAuNYdqPEv1MUscB8bD0abHrBlQFQQ==" saltValue="5bGOBrbXJk21HvWtca0WVA==" spinCount="100000" sheet="1" objects="1" scenarios="1"/>
  <mergeCells count="3">
    <mergeCell ref="A1:G1"/>
    <mergeCell ref="A4:G4"/>
    <mergeCell ref="A8:B8"/>
  </mergeCells>
  <pageMargins left="0.7" right="0.7" top="0.75" bottom="0.75" header="0.3" footer="0.3"/>
  <pageSetup paperSize="9" orientation="landscape" horizontalDpi="4294967295" verticalDpi="4294967295" r:id="rId1"/>
  <headerFooter>
    <oddHeader>&amp;C
Príloha č. 4 k časti B.2 - Cena za iné opravy meteozariadení Vaisala - hodinová sadzba (zároveň Príloha č.5 k RD)</oddHeader>
    <oddFooter xml:space="preserve">&amp;LV........................dňa..............................
&amp;CStrana &amp;P z &amp;N&amp;R...............................................
Pečiatka a podpis&amp;K00+000----------&amp;K01+000
oprávnenej osoby uchádzača&amp;K00+000--&amp;K01+000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Príloha č. 1 k časti A.2 - Návr</vt:lpstr>
      <vt:lpstr>Príloha č. 1 k časti B.2 - Cena</vt:lpstr>
      <vt:lpstr>Príloha č. 2 k časti B.2 Techni</vt:lpstr>
      <vt:lpstr>Príloha č. 3 k časti B.2 - Zozn</vt:lpstr>
      <vt:lpstr>Príloha č. 4 k časti B.2 - Cena</vt:lpstr>
      <vt:lpstr>'Príloha č. 3 k časti B.2 - Zozn'!Názvy_tlače</vt:lpstr>
      <vt:lpstr>'Príloha č. 2 k časti B.2 Techni'!Oblasť_tlače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2021-08-04T11:40:26Z</dcterms:created>
  <dcterms:modified xsi:type="dcterms:W3CDTF">2024-08-27T07:25:08Z</dcterms:modified>
</cp:coreProperties>
</file>