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AP_UPL\kat_vdsstzz\"/>
    </mc:Choice>
  </mc:AlternateContent>
  <xr:revisionPtr revIDLastSave="0" documentId="13_ncr:1_{ECE1D651-7C55-44AC-BD33-1BE5F0091EA3}" xr6:coauthVersionLast="47" xr6:coauthVersionMax="47" xr10:uidLastSave="{00000000-0000-0000-0000-000000000000}"/>
  <bookViews>
    <workbookView xWindow="2340" yWindow="162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60" i="1"/>
  <c r="F59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9" i="1"/>
  <c r="K49" i="1"/>
  <c r="I49" i="1"/>
  <c r="L48" i="1"/>
  <c r="K48" i="1"/>
  <c r="I48" i="1"/>
  <c r="L47" i="1"/>
  <c r="K47" i="1"/>
  <c r="I47" i="1"/>
  <c r="L46" i="1"/>
  <c r="K46" i="1"/>
  <c r="I46" i="1"/>
  <c r="L45" i="1"/>
  <c r="K45" i="1"/>
  <c r="I45" i="1"/>
  <c r="L44" i="1"/>
  <c r="K44" i="1"/>
  <c r="I44" i="1"/>
  <c r="L43" i="1"/>
  <c r="K43" i="1"/>
  <c r="I43" i="1"/>
  <c r="L42" i="1"/>
  <c r="K42" i="1"/>
  <c r="I42" i="1"/>
  <c r="L41" i="1"/>
  <c r="K41" i="1"/>
  <c r="I41" i="1"/>
  <c r="L40" i="1"/>
  <c r="K40" i="1"/>
  <c r="I40" i="1"/>
  <c r="L39" i="1"/>
  <c r="K39" i="1"/>
  <c r="I39" i="1"/>
  <c r="L38" i="1"/>
  <c r="K38" i="1"/>
  <c r="I38" i="1"/>
  <c r="L37" i="1"/>
  <c r="K37" i="1"/>
  <c r="I37" i="1"/>
  <c r="L36" i="1"/>
  <c r="K36" i="1"/>
  <c r="I36" i="1"/>
  <c r="L35" i="1"/>
  <c r="K35" i="1"/>
  <c r="I35" i="1"/>
  <c r="L34" i="1"/>
  <c r="K34" i="1"/>
  <c r="I34" i="1"/>
  <c r="L33" i="1"/>
  <c r="K33" i="1"/>
  <c r="I33" i="1"/>
  <c r="L32" i="1"/>
  <c r="K32" i="1"/>
  <c r="I32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<sst xmlns="http://schemas.openxmlformats.org/spreadsheetml/2006/main" count="151" uniqueCount="128">
  <si>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</si>
  <si>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</si>
  <si>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</si>
  <si>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</si>
  <si>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</si>
  <si>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</si>
  <si>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</si>
  <si>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</si>
  <si>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</si>
  <si>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</si>
  <si>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</si>
  <si>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501</t>
  </si>
  <si>
    <t>GODZ RŁ23</t>
  </si>
  <si>
    <t>Prace godzinowe ręczne w łowiectwie</t>
  </si>
  <si>
    <t>H</t>
  </si>
  <si>
    <t>502</t>
  </si>
  <si>
    <t>GODZ SŁ23</t>
  </si>
  <si>
    <t>Prace godzinowe samochodowe w łowiectwie</t>
  </si>
  <si>
    <t>503</t>
  </si>
  <si>
    <t>GODZ MŁ23</t>
  </si>
  <si>
    <t>Prace godzinowe ciągnikowe w łowiectwie</t>
  </si>
  <si>
    <t>504</t>
  </si>
  <si>
    <t>GODZ ŁU23</t>
  </si>
  <si>
    <t>Prace godzinowe ręczne z urządzeniem mechanicznym w łowiectwie</t>
  </si>
  <si>
    <t>505</t>
  </si>
  <si>
    <t>Ł-NAG-POL</t>
  </si>
  <si>
    <t>Osoba do naganki z transportem</t>
  </si>
  <si>
    <t>Osob</t>
  </si>
  <si>
    <t>506</t>
  </si>
  <si>
    <t>Ł-POM-POL</t>
  </si>
  <si>
    <t>Osoba do pomocy organizacji polowania zbiorowego</t>
  </si>
  <si>
    <t>507</t>
  </si>
  <si>
    <t>Ł-POJ-POL</t>
  </si>
  <si>
    <t>Pojazd do transportu myśliwych</t>
  </si>
  <si>
    <t>SZT</t>
  </si>
  <si>
    <t>508</t>
  </si>
  <si>
    <t>Ł-KAR-POL</t>
  </si>
  <si>
    <t>Pojazd do przewozu pozyskanej zwierzyny</t>
  </si>
  <si>
    <t>509</t>
  </si>
  <si>
    <t>Ł-PSY-POL</t>
  </si>
  <si>
    <t>Pies do naganki z transportem</t>
  </si>
  <si>
    <t>510</t>
  </si>
  <si>
    <t>Ł-TREBACZ</t>
  </si>
  <si>
    <t>Trębacz sygnałów myśliwskich</t>
  </si>
  <si>
    <t>511</t>
  </si>
  <si>
    <t>Ł-PODPRM</t>
  </si>
  <si>
    <t>Podprowadzanie myśliwych</t>
  </si>
  <si>
    <t>DN</t>
  </si>
  <si>
    <t>512</t>
  </si>
  <si>
    <t>PREP-JEL</t>
  </si>
  <si>
    <t>Preparacja poroża byka jelenia</t>
  </si>
  <si>
    <t>513</t>
  </si>
  <si>
    <t>PREP-ORĘŻ</t>
  </si>
  <si>
    <t>Preparacja oręży dzika</t>
  </si>
  <si>
    <t>514</t>
  </si>
  <si>
    <t>PREP-ROG</t>
  </si>
  <si>
    <t>Preparacja parostków rogacza</t>
  </si>
  <si>
    <t>515</t>
  </si>
  <si>
    <t>PREP-DAN</t>
  </si>
  <si>
    <t>Preparacja poroża byka daniela</t>
  </si>
  <si>
    <t>516</t>
  </si>
  <si>
    <t>PREP-MED</t>
  </si>
  <si>
    <t>Zdjęcie skóry na medalion</t>
  </si>
  <si>
    <t>517</t>
  </si>
  <si>
    <t>PREP-DRAP</t>
  </si>
  <si>
    <t>Preparacja czaszek drapieżników</t>
  </si>
  <si>
    <t>518</t>
  </si>
  <si>
    <t>PREP-SKOR</t>
  </si>
  <si>
    <t>Zdjęcie całej skóry</t>
  </si>
  <si>
    <t>519</t>
  </si>
  <si>
    <t>GRODZ-EL1</t>
  </si>
  <si>
    <t>Grodzenie pól pastuchem elektrycznym -1 przewód</t>
  </si>
  <si>
    <t>HM</t>
  </si>
  <si>
    <t>520</t>
  </si>
  <si>
    <t>GRODZ-EL2</t>
  </si>
  <si>
    <t>Grodzenie pól pastuchem elektrycznym -2 przewody</t>
  </si>
  <si>
    <t>521</t>
  </si>
  <si>
    <t>GRODZ-EL3</t>
  </si>
  <si>
    <t>Grodzenie pól pastuchem elektrycznym -3 przewody</t>
  </si>
  <si>
    <t>522</t>
  </si>
  <si>
    <t>LIKW-EL</t>
  </si>
  <si>
    <t>Likwidacja grodzenia elektrycznego</t>
  </si>
  <si>
    <t>523</t>
  </si>
  <si>
    <t>Ł-PALIK</t>
  </si>
  <si>
    <t>Wyrobienie palików do pastucha</t>
  </si>
  <si>
    <t>524</t>
  </si>
  <si>
    <t>Ł-GRODZN</t>
  </si>
  <si>
    <t>Grodzenie pól siatką</t>
  </si>
  <si>
    <t>525</t>
  </si>
  <si>
    <t>Ł-GRODZR</t>
  </si>
  <si>
    <t>Demontaż (likwidacja) ogrodzeń</t>
  </si>
  <si>
    <t>526</t>
  </si>
  <si>
    <t>Ł-KGRODZ</t>
  </si>
  <si>
    <t>Naprawa (konserwacja) ogrodzeń upraw rolnych</t>
  </si>
  <si>
    <t>527</t>
  </si>
  <si>
    <t>Ł-PRZZ1RZ</t>
  </si>
  <si>
    <t>Przybicie okorowanych żerdzi w jednym rzędzie</t>
  </si>
  <si>
    <t>528</t>
  </si>
  <si>
    <t>Ł-ROZDR</t>
  </si>
  <si>
    <t>Rozdrabnianie/zmielenie krzaków, krzewów przy urządzeniach łowieckich  i liniach użytkowanych na polowaniach zbiorowych w celu polepszenia widoczności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</si>
  <si>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</si>
  <si>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</si>
  <si>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</si>
  <si>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</si>
  <si>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</si>
  <si>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</si>
  <si>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</si>
  <si>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</si>
  <si>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</si>
  <si>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</si>
  <si>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</si>
  <si>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</si>
  <si>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Rudziniec</t>
  </si>
  <si>
    <t xml:space="preserve">44-160 Rudziniec; Leśna 7      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</si>
  <si>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</si>
  <si>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</si>
  <si>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</si>
  <si>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</si>
  <si>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</si>
  <si>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</si>
  <si>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</si>
  <si>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</si>
  <si>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</si>
  <si>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</si>
  <si>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</si>
  <si>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</si>
  <si>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</si>
  <si>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łowieckiej na terenie OHZ Gajdowe zarządzanego przez Nadleśnictwo Rudziniec w roku 2025''  składamy niniejszym ofertę na pakiet Pakiet 5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</si>
</sst>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8"/>
  <sheetViews>
    <sheetView tabSelected="1" workbookViewId="0">
      <selection activeCell="U18" sqref="U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9" t="s">
        <v>106</v>
      </c>
      <c r="J2" s="9"/>
      <c r="K2" s="9"/>
      <c r="L2" s="9"/>
      <c r="M2" s="9"/>
      <c r="N2" s="9"/>
      <c r="O2" s="9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7"/>
      <c r="C4" s="17"/>
      <c r="D4" s="17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7"/>
      <c r="C6" s="17"/>
      <c r="D6" s="17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7"/>
      <c r="C8" s="17"/>
      <c r="D8" s="17"/>
    </row>
    <row r="9" spans="2:15" s="1" customFormat="1" ht="4.3499999999999996" customHeight="1" x14ac:dyDescent="0.2"/>
    <row r="10" spans="2:15" s="1" customFormat="1" ht="6.95" customHeight="1" x14ac:dyDescent="0.2">
      <c r="B10" s="19" t="s">
        <v>107</v>
      </c>
      <c r="C10" s="19"/>
      <c r="D10" s="19"/>
    </row>
    <row r="11" spans="2:15" s="1" customFormat="1" ht="12.2" customHeight="1" x14ac:dyDescent="0.2">
      <c r="B11" s="19"/>
      <c r="C11" s="19"/>
      <c r="D11" s="19"/>
      <c r="G11" s="38" t="s">
        <v>108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109</v>
      </c>
      <c r="F14" s="15"/>
      <c r="G14" s="15"/>
    </row>
    <row r="15" spans="2:15" s="1" customFormat="1" ht="43.15" customHeight="1" x14ac:dyDescent="0.2"/>
    <row r="16" spans="2:15" s="1" customFormat="1" ht="20.85" customHeight="1" x14ac:dyDescent="0.2">
      <c r="B16" s="29" t="s">
        <v>110</v>
      </c>
      <c r="C16" s="29"/>
      <c r="D16" s="29"/>
      <c r="E16" s="29"/>
      <c r="F16" s="29"/>
      <c r="G16" s="29"/>
      <c r="H16" s="29"/>
      <c r="I16" s="29"/>
    </row>
    <row r="17" spans="2:13" s="1" customFormat="1" ht="2.65" customHeight="1" x14ac:dyDescent="0.2"/>
    <row r="18" spans="2:13" s="1" customFormat="1" ht="20.85" customHeight="1" x14ac:dyDescent="0.2">
      <c r="B18" s="29" t="s">
        <v>111</v>
      </c>
      <c r="C18" s="29"/>
      <c r="D18" s="29"/>
      <c r="E18" s="29"/>
      <c r="F18" s="29"/>
      <c r="G18" s="29"/>
      <c r="H18" s="29"/>
      <c r="I18" s="29"/>
    </row>
    <row r="19" spans="2:13" s="1" customFormat="1" ht="2.65" customHeight="1" x14ac:dyDescent="0.2"/>
    <row r="20" spans="2:13" s="1" customFormat="1" ht="20.85" customHeight="1" x14ac:dyDescent="0.2">
      <c r="B20" s="29" t="s">
        <v>112</v>
      </c>
      <c r="C20" s="29"/>
      <c r="D20" s="29"/>
      <c r="E20" s="29"/>
      <c r="F20" s="29"/>
      <c r="G20" s="29"/>
      <c r="H20" s="29"/>
      <c r="I20" s="29"/>
    </row>
    <row r="21" spans="2:13" s="1" customFormat="1" ht="2.65" customHeight="1" x14ac:dyDescent="0.2"/>
    <row r="22" spans="2:13" s="1" customFormat="1" ht="20.85" customHeight="1" x14ac:dyDescent="0.2">
      <c r="B22" s="29" t="s">
        <v>113</v>
      </c>
      <c r="C22" s="29"/>
      <c r="D22" s="29"/>
      <c r="E22" s="29"/>
      <c r="F22" s="29"/>
      <c r="G22" s="29"/>
      <c r="H22" s="29"/>
      <c r="I22" s="29"/>
    </row>
    <row r="23" spans="2:13" s="1" customFormat="1" ht="34.700000000000003" customHeight="1" x14ac:dyDescent="0.2"/>
    <row r="24" spans="2:13" s="1" customFormat="1" ht="50.1" customHeight="1" x14ac:dyDescent="0.2">
      <c r="B24" s="16" t="s">
        <v>127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2:13" s="1" customFormat="1" ht="2.65" customHeight="1" x14ac:dyDescent="0.2"/>
    <row r="26" spans="2:13" s="1" customFormat="1" ht="54.75" customHeight="1" x14ac:dyDescent="0.2">
      <c r="B26" s="30" t="str">
        <f xml:space="preserve"> "1.  Za wykonanie przedmiotu zamówienia w tym Pakiecie oferujemy następujące wynagrodzenie brutto: " &amp; TEXT(F60,"#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1" t="s">
        <v>10</v>
      </c>
      <c r="M29" s="11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764</v>
      </c>
      <c r="H30" s="22">
        <v>0</v>
      </c>
      <c r="I30" s="20">
        <f>ROUND(G30* H30,2)</f>
        <v>0</v>
      </c>
      <c r="J30" s="5">
        <v>23</v>
      </c>
      <c r="K30" s="20">
        <f>ROUND(I30* J30/100,2)</f>
        <v>0</v>
      </c>
      <c r="L30" s="21">
        <f>ROUND(I30+ K30,2)</f>
        <v>0</v>
      </c>
      <c r="M30" s="12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428</v>
      </c>
      <c r="H31" s="22">
        <v>0</v>
      </c>
      <c r="I31" s="20">
        <f>ROUND(G31* H31,2)</f>
        <v>0</v>
      </c>
      <c r="J31" s="5">
        <v>23</v>
      </c>
      <c r="K31" s="20">
        <f>ROUND(I31* J31/100,2)</f>
        <v>0</v>
      </c>
      <c r="L31" s="21">
        <f>ROUND(I31+ K31,2)</f>
        <v>0</v>
      </c>
      <c r="M31" s="12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707</v>
      </c>
      <c r="H32" s="22">
        <v>0</v>
      </c>
      <c r="I32" s="20">
        <f>ROUND(G32* H32,2)</f>
        <v>0</v>
      </c>
      <c r="J32" s="5">
        <v>23</v>
      </c>
      <c r="K32" s="20">
        <f>ROUND(I32* J32/100,2)</f>
        <v>0</v>
      </c>
      <c r="L32" s="21">
        <f>ROUND(I32+ K32,2)</f>
        <v>0</v>
      </c>
      <c r="M32" s="12"/>
    </row>
    <row r="33" spans="2:13" s="1" customFormat="1" ht="28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459</v>
      </c>
      <c r="H33" s="22">
        <v>0</v>
      </c>
      <c r="I33" s="20">
        <f>ROUND(G33* H33,2)</f>
        <v>0</v>
      </c>
      <c r="J33" s="5">
        <v>23</v>
      </c>
      <c r="K33" s="20">
        <f>ROUND(I33* J33/100,2)</f>
        <v>0</v>
      </c>
      <c r="L33" s="21">
        <f>ROUND(I33+ K33,2)</f>
        <v>0</v>
      </c>
      <c r="M33" s="12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27</v>
      </c>
      <c r="G34" s="8">
        <v>110</v>
      </c>
      <c r="H34" s="22">
        <v>0</v>
      </c>
      <c r="I34" s="20">
        <f>ROUND(G34* H34,2)</f>
        <v>0</v>
      </c>
      <c r="J34" s="5">
        <v>23</v>
      </c>
      <c r="K34" s="20">
        <f>ROUND(I34* J34/100,2)</f>
        <v>0</v>
      </c>
      <c r="L34" s="21">
        <f>ROUND(I34+ K34,2)</f>
        <v>0</v>
      </c>
      <c r="M34" s="12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27</v>
      </c>
      <c r="G35" s="8">
        <v>10</v>
      </c>
      <c r="H35" s="22">
        <v>0</v>
      </c>
      <c r="I35" s="20">
        <f>ROUND(G35* H35,2)</f>
        <v>0</v>
      </c>
      <c r="J35" s="5">
        <v>23</v>
      </c>
      <c r="K35" s="20">
        <f>ROUND(I35* J35/100,2)</f>
        <v>0</v>
      </c>
      <c r="L35" s="21">
        <f>ROUND(I35+ K35,2)</f>
        <v>0</v>
      </c>
      <c r="M35" s="12"/>
    </row>
    <row r="36" spans="2:13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34</v>
      </c>
      <c r="G36" s="8">
        <v>22</v>
      </c>
      <c r="H36" s="22">
        <v>0</v>
      </c>
      <c r="I36" s="20">
        <f>ROUND(G36* H36,2)</f>
        <v>0</v>
      </c>
      <c r="J36" s="5">
        <v>23</v>
      </c>
      <c r="K36" s="20">
        <f>ROUND(I36* J36/100,2)</f>
        <v>0</v>
      </c>
      <c r="L36" s="21">
        <f>ROUND(I36+ K36,2)</f>
        <v>0</v>
      </c>
      <c r="M36" s="12"/>
    </row>
    <row r="37" spans="2:13" s="1" customFormat="1" ht="19.7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34</v>
      </c>
      <c r="G37" s="8">
        <v>10</v>
      </c>
      <c r="H37" s="22">
        <v>0</v>
      </c>
      <c r="I37" s="20">
        <f>ROUND(G37* H37,2)</f>
        <v>0</v>
      </c>
      <c r="J37" s="5">
        <v>23</v>
      </c>
      <c r="K37" s="20">
        <f>ROUND(I37* J37/100,2)</f>
        <v>0</v>
      </c>
      <c r="L37" s="21">
        <f>ROUND(I37+ K37,2)</f>
        <v>0</v>
      </c>
      <c r="M37" s="12"/>
    </row>
    <row r="38" spans="2:13" s="1" customFormat="1" ht="19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34</v>
      </c>
      <c r="G38" s="8">
        <v>45</v>
      </c>
      <c r="H38" s="22">
        <v>0</v>
      </c>
      <c r="I38" s="20">
        <f>ROUND(G38* H38,2)</f>
        <v>0</v>
      </c>
      <c r="J38" s="5">
        <v>23</v>
      </c>
      <c r="K38" s="20">
        <f>ROUND(I38* J38/100,2)</f>
        <v>0</v>
      </c>
      <c r="L38" s="21">
        <f>ROUND(I38+ K38,2)</f>
        <v>0</v>
      </c>
      <c r="M38" s="12"/>
    </row>
    <row r="39" spans="2:13" s="1" customFormat="1" ht="19.7" customHeight="1" x14ac:dyDescent="0.2">
      <c r="B39" s="5">
        <v>10</v>
      </c>
      <c r="C39" s="6" t="s">
        <v>41</v>
      </c>
      <c r="D39" s="6" t="s">
        <v>42</v>
      </c>
      <c r="E39" s="7" t="s">
        <v>43</v>
      </c>
      <c r="F39" s="6" t="s">
        <v>27</v>
      </c>
      <c r="G39" s="8">
        <v>10</v>
      </c>
      <c r="H39" s="22">
        <v>0</v>
      </c>
      <c r="I39" s="20">
        <f>ROUND(G39* H39,2)</f>
        <v>0</v>
      </c>
      <c r="J39" s="5">
        <v>23</v>
      </c>
      <c r="K39" s="20">
        <f>ROUND(I39* J39/100,2)</f>
        <v>0</v>
      </c>
      <c r="L39" s="21">
        <f>ROUND(I39+ K39,2)</f>
        <v>0</v>
      </c>
      <c r="M39" s="12"/>
    </row>
    <row r="40" spans="2:13" s="1" customFormat="1" ht="19.7" customHeight="1" x14ac:dyDescent="0.2">
      <c r="B40" s="5">
        <v>11</v>
      </c>
      <c r="C40" s="6" t="s">
        <v>44</v>
      </c>
      <c r="D40" s="6" t="s">
        <v>45</v>
      </c>
      <c r="E40" s="7" t="s">
        <v>46</v>
      </c>
      <c r="F40" s="6" t="s">
        <v>47</v>
      </c>
      <c r="G40" s="8">
        <v>80</v>
      </c>
      <c r="H40" s="22">
        <v>0</v>
      </c>
      <c r="I40" s="20">
        <f>ROUND(G40* H40,2)</f>
        <v>0</v>
      </c>
      <c r="J40" s="5">
        <v>23</v>
      </c>
      <c r="K40" s="20">
        <f>ROUND(I40* J40/100,2)</f>
        <v>0</v>
      </c>
      <c r="L40" s="21">
        <f>ROUND(I40+ K40,2)</f>
        <v>0</v>
      </c>
      <c r="M40" s="12"/>
    </row>
    <row r="41" spans="2:13" s="1" customFormat="1" ht="19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34</v>
      </c>
      <c r="G41" s="8">
        <v>40</v>
      </c>
      <c r="H41" s="22">
        <v>0</v>
      </c>
      <c r="I41" s="20">
        <f>ROUND(G41* H41,2)</f>
        <v>0</v>
      </c>
      <c r="J41" s="5">
        <v>23</v>
      </c>
      <c r="K41" s="20">
        <f>ROUND(I41* J41/100,2)</f>
        <v>0</v>
      </c>
      <c r="L41" s="21">
        <f>ROUND(I41+ K41,2)</f>
        <v>0</v>
      </c>
      <c r="M41" s="12"/>
    </row>
    <row r="42" spans="2:13" s="1" customFormat="1" ht="19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34</v>
      </c>
      <c r="G42" s="8">
        <v>20</v>
      </c>
      <c r="H42" s="22">
        <v>0</v>
      </c>
      <c r="I42" s="20">
        <f>ROUND(G42* H42,2)</f>
        <v>0</v>
      </c>
      <c r="J42" s="5">
        <v>23</v>
      </c>
      <c r="K42" s="20">
        <f>ROUND(I42* J42/100,2)</f>
        <v>0</v>
      </c>
      <c r="L42" s="21">
        <f>ROUND(I42+ K42,2)</f>
        <v>0</v>
      </c>
      <c r="M42" s="12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34</v>
      </c>
      <c r="G43" s="8">
        <v>115</v>
      </c>
      <c r="H43" s="22">
        <v>0</v>
      </c>
      <c r="I43" s="20">
        <f>ROUND(G43* H43,2)</f>
        <v>0</v>
      </c>
      <c r="J43" s="5">
        <v>23</v>
      </c>
      <c r="K43" s="20">
        <f>ROUND(I43* J43/100,2)</f>
        <v>0</v>
      </c>
      <c r="L43" s="21">
        <f>ROUND(I43+ K43,2)</f>
        <v>0</v>
      </c>
      <c r="M43" s="12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34</v>
      </c>
      <c r="G44" s="8">
        <v>2</v>
      </c>
      <c r="H44" s="22">
        <v>0</v>
      </c>
      <c r="I44" s="20">
        <f>ROUND(G44* H44,2)</f>
        <v>0</v>
      </c>
      <c r="J44" s="5">
        <v>23</v>
      </c>
      <c r="K44" s="20">
        <f>ROUND(I44* J44/100,2)</f>
        <v>0</v>
      </c>
      <c r="L44" s="21">
        <f>ROUND(I44+ K44,2)</f>
        <v>0</v>
      </c>
      <c r="M44" s="12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34</v>
      </c>
      <c r="G45" s="8">
        <v>6</v>
      </c>
      <c r="H45" s="22">
        <v>0</v>
      </c>
      <c r="I45" s="20">
        <f>ROUND(G45* H45,2)</f>
        <v>0</v>
      </c>
      <c r="J45" s="5">
        <v>23</v>
      </c>
      <c r="K45" s="20">
        <f>ROUND(I45* J45/100,2)</f>
        <v>0</v>
      </c>
      <c r="L45" s="21">
        <f>ROUND(I45+ K45,2)</f>
        <v>0</v>
      </c>
      <c r="M45" s="12"/>
    </row>
    <row r="46" spans="2:13" s="1" customFormat="1" ht="19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34</v>
      </c>
      <c r="G46" s="8">
        <v>6</v>
      </c>
      <c r="H46" s="22">
        <v>0</v>
      </c>
      <c r="I46" s="20">
        <f>ROUND(G46* H46,2)</f>
        <v>0</v>
      </c>
      <c r="J46" s="5">
        <v>23</v>
      </c>
      <c r="K46" s="20">
        <f>ROUND(I46* J46/100,2)</f>
        <v>0</v>
      </c>
      <c r="L46" s="21">
        <f>ROUND(I46+ K46,2)</f>
        <v>0</v>
      </c>
      <c r="M46" s="12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34</v>
      </c>
      <c r="G47" s="8">
        <v>6</v>
      </c>
      <c r="H47" s="22">
        <v>0</v>
      </c>
      <c r="I47" s="20">
        <f>ROUND(G47* H47,2)</f>
        <v>0</v>
      </c>
      <c r="J47" s="5">
        <v>23</v>
      </c>
      <c r="K47" s="20">
        <f>ROUND(I47* J47/100,2)</f>
        <v>0</v>
      </c>
      <c r="L47" s="21">
        <f>ROUND(I47+ K47,2)</f>
        <v>0</v>
      </c>
      <c r="M47" s="12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72</v>
      </c>
      <c r="G48" s="8">
        <v>2</v>
      </c>
      <c r="H48" s="22">
        <v>0</v>
      </c>
      <c r="I48" s="20">
        <f>ROUND(G48* H48,2)</f>
        <v>0</v>
      </c>
      <c r="J48" s="5">
        <v>23</v>
      </c>
      <c r="K48" s="20">
        <f>ROUND(I48* J48/100,2)</f>
        <v>0</v>
      </c>
      <c r="L48" s="21">
        <f>ROUND(I48+ K48,2)</f>
        <v>0</v>
      </c>
      <c r="M48" s="12"/>
    </row>
    <row r="49" spans="2:14" s="1" customFormat="1" ht="19.7" customHeight="1" x14ac:dyDescent="0.2">
      <c r="B49" s="5">
        <v>20</v>
      </c>
      <c r="C49" s="6" t="s">
        <v>73</v>
      </c>
      <c r="D49" s="6" t="s">
        <v>74</v>
      </c>
      <c r="E49" s="7" t="s">
        <v>75</v>
      </c>
      <c r="F49" s="6" t="s">
        <v>72</v>
      </c>
      <c r="G49" s="8">
        <v>2</v>
      </c>
      <c r="H49" s="22">
        <v>0</v>
      </c>
      <c r="I49" s="20">
        <f>ROUND(G49* H49,2)</f>
        <v>0</v>
      </c>
      <c r="J49" s="5">
        <v>23</v>
      </c>
      <c r="K49" s="20">
        <f>ROUND(I49* J49/100,2)</f>
        <v>0</v>
      </c>
      <c r="L49" s="21">
        <f>ROUND(I49+ K49,2)</f>
        <v>0</v>
      </c>
      <c r="M49" s="12"/>
    </row>
    <row r="50" spans="2:14" s="1" customFormat="1" ht="19.7" customHeight="1" x14ac:dyDescent="0.2">
      <c r="B50" s="5">
        <v>21</v>
      </c>
      <c r="C50" s="6" t="s">
        <v>76</v>
      </c>
      <c r="D50" s="6" t="s">
        <v>77</v>
      </c>
      <c r="E50" s="7" t="s">
        <v>78</v>
      </c>
      <c r="F50" s="6" t="s">
        <v>72</v>
      </c>
      <c r="G50" s="8">
        <v>2</v>
      </c>
      <c r="H50" s="22">
        <v>0</v>
      </c>
      <c r="I50" s="20">
        <f>ROUND(G50* H50,2)</f>
        <v>0</v>
      </c>
      <c r="J50" s="5">
        <v>23</v>
      </c>
      <c r="K50" s="20">
        <f>ROUND(I50* J50/100,2)</f>
        <v>0</v>
      </c>
      <c r="L50" s="21">
        <f>ROUND(I50+ K50,2)</f>
        <v>0</v>
      </c>
      <c r="M50" s="12"/>
    </row>
    <row r="51" spans="2:14" s="1" customFormat="1" ht="19.7" customHeight="1" x14ac:dyDescent="0.2">
      <c r="B51" s="5">
        <v>22</v>
      </c>
      <c r="C51" s="6" t="s">
        <v>79</v>
      </c>
      <c r="D51" s="6" t="s">
        <v>80</v>
      </c>
      <c r="E51" s="7" t="s">
        <v>81</v>
      </c>
      <c r="F51" s="6" t="s">
        <v>72</v>
      </c>
      <c r="G51" s="8">
        <v>2</v>
      </c>
      <c r="H51" s="22">
        <v>0</v>
      </c>
      <c r="I51" s="20">
        <f>ROUND(G51* H51,2)</f>
        <v>0</v>
      </c>
      <c r="J51" s="5">
        <v>23</v>
      </c>
      <c r="K51" s="20">
        <f>ROUND(I51* J51/100,2)</f>
        <v>0</v>
      </c>
      <c r="L51" s="21">
        <f>ROUND(I51+ K51,2)</f>
        <v>0</v>
      </c>
      <c r="M51" s="12"/>
    </row>
    <row r="52" spans="2:14" s="1" customFormat="1" ht="19.7" customHeight="1" x14ac:dyDescent="0.2">
      <c r="B52" s="5">
        <v>23</v>
      </c>
      <c r="C52" s="6" t="s">
        <v>82</v>
      </c>
      <c r="D52" s="6" t="s">
        <v>83</v>
      </c>
      <c r="E52" s="7" t="s">
        <v>84</v>
      </c>
      <c r="F52" s="6" t="s">
        <v>34</v>
      </c>
      <c r="G52" s="8">
        <v>40</v>
      </c>
      <c r="H52" s="22">
        <v>0</v>
      </c>
      <c r="I52" s="20">
        <f>ROUND(G52* H52,2)</f>
        <v>0</v>
      </c>
      <c r="J52" s="5">
        <v>23</v>
      </c>
      <c r="K52" s="20">
        <f>ROUND(I52* J52/100,2)</f>
        <v>0</v>
      </c>
      <c r="L52" s="21">
        <f>ROUND(I52+ K52,2)</f>
        <v>0</v>
      </c>
      <c r="M52" s="12"/>
    </row>
    <row r="53" spans="2:14" s="1" customFormat="1" ht="19.7" customHeight="1" x14ac:dyDescent="0.2">
      <c r="B53" s="5">
        <v>24</v>
      </c>
      <c r="C53" s="6" t="s">
        <v>85</v>
      </c>
      <c r="D53" s="6" t="s">
        <v>86</v>
      </c>
      <c r="E53" s="7" t="s">
        <v>87</v>
      </c>
      <c r="F53" s="6" t="s">
        <v>72</v>
      </c>
      <c r="G53" s="8">
        <v>2</v>
      </c>
      <c r="H53" s="22">
        <v>0</v>
      </c>
      <c r="I53" s="20">
        <f>ROUND(G53* H53,2)</f>
        <v>0</v>
      </c>
      <c r="J53" s="5">
        <v>23</v>
      </c>
      <c r="K53" s="20">
        <f>ROUND(I53* J53/100,2)</f>
        <v>0</v>
      </c>
      <c r="L53" s="21">
        <f>ROUND(I53+ K53,2)</f>
        <v>0</v>
      </c>
      <c r="M53" s="12"/>
    </row>
    <row r="54" spans="2:14" s="1" customFormat="1" ht="19.7" customHeight="1" x14ac:dyDescent="0.2">
      <c r="B54" s="5">
        <v>25</v>
      </c>
      <c r="C54" s="6" t="s">
        <v>88</v>
      </c>
      <c r="D54" s="6" t="s">
        <v>89</v>
      </c>
      <c r="E54" s="7" t="s">
        <v>90</v>
      </c>
      <c r="F54" s="6" t="s">
        <v>72</v>
      </c>
      <c r="G54" s="8">
        <v>2</v>
      </c>
      <c r="H54" s="22">
        <v>0</v>
      </c>
      <c r="I54" s="20">
        <f>ROUND(G54* H54,2)</f>
        <v>0</v>
      </c>
      <c r="J54" s="5">
        <v>23</v>
      </c>
      <c r="K54" s="20">
        <f>ROUND(I54* J54/100,2)</f>
        <v>0</v>
      </c>
      <c r="L54" s="21">
        <f>ROUND(I54+ K54,2)</f>
        <v>0</v>
      </c>
      <c r="M54" s="12"/>
    </row>
    <row r="55" spans="2:14" s="1" customFormat="1" ht="19.7" customHeight="1" x14ac:dyDescent="0.2">
      <c r="B55" s="5">
        <v>26</v>
      </c>
      <c r="C55" s="6" t="s">
        <v>91</v>
      </c>
      <c r="D55" s="6" t="s">
        <v>92</v>
      </c>
      <c r="E55" s="7" t="s">
        <v>93</v>
      </c>
      <c r="F55" s="6" t="s">
        <v>14</v>
      </c>
      <c r="G55" s="8">
        <v>20</v>
      </c>
      <c r="H55" s="22">
        <v>0</v>
      </c>
      <c r="I55" s="20">
        <f>ROUND(G55* H55,2)</f>
        <v>0</v>
      </c>
      <c r="J55" s="5">
        <v>23</v>
      </c>
      <c r="K55" s="20">
        <f>ROUND(I55* J55/100,2)</f>
        <v>0</v>
      </c>
      <c r="L55" s="21">
        <f>ROUND(I55+ K55,2)</f>
        <v>0</v>
      </c>
      <c r="M55" s="12"/>
    </row>
    <row r="56" spans="2:14" s="1" customFormat="1" ht="19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72</v>
      </c>
      <c r="G56" s="8">
        <v>2</v>
      </c>
      <c r="H56" s="22">
        <v>0</v>
      </c>
      <c r="I56" s="20">
        <f>ROUND(G56* H56,2)</f>
        <v>0</v>
      </c>
      <c r="J56" s="5">
        <v>23</v>
      </c>
      <c r="K56" s="20">
        <f>ROUND(I56* J56/100,2)</f>
        <v>0</v>
      </c>
      <c r="L56" s="21">
        <f>ROUND(I56+ K56,2)</f>
        <v>0</v>
      </c>
      <c r="M56" s="12"/>
    </row>
    <row r="57" spans="2:14" s="1" customFormat="1" ht="38.85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14</v>
      </c>
      <c r="G57" s="8">
        <v>200</v>
      </c>
      <c r="H57" s="22">
        <v>0</v>
      </c>
      <c r="I57" s="20">
        <f>ROUND(G57* H57,2)</f>
        <v>0</v>
      </c>
      <c r="J57" s="5">
        <v>23</v>
      </c>
      <c r="K57" s="20">
        <f>ROUND(I57* J57/100,2)</f>
        <v>0</v>
      </c>
      <c r="L57" s="21">
        <f>ROUND(I57+ K57,2)</f>
        <v>0</v>
      </c>
      <c r="M57" s="12"/>
    </row>
    <row r="58" spans="2:14" s="1" customFormat="1" ht="55.9" customHeight="1" x14ac:dyDescent="0.2"/>
    <row r="59" spans="2:14" s="1" customFormat="1" ht="21.4" customHeight="1" x14ac:dyDescent="0.2">
      <c r="B59" s="18" t="s">
        <v>100</v>
      </c>
      <c r="C59" s="18"/>
      <c r="D59" s="18"/>
      <c r="E59" s="18"/>
      <c r="F59" s="23">
        <f>ROUND(I30+I31+I32+I33+I34+I35+I36+I37+I38+I39+I40+I41+I42+I43+I44+I45+I46+I47+I48+I49+I50+I51+I52+I53+I54+I55+I56+I57,2)</f>
        <v>0</v>
      </c>
      <c r="G59" s="24"/>
      <c r="H59" s="24"/>
      <c r="I59" s="24"/>
      <c r="J59" s="24"/>
      <c r="K59" s="24"/>
      <c r="L59" s="24"/>
      <c r="M59" s="25"/>
    </row>
    <row r="60" spans="2:14" s="1" customFormat="1" ht="21.4" customHeight="1" x14ac:dyDescent="0.2">
      <c r="B60" s="18" t="s">
        <v>101</v>
      </c>
      <c r="C60" s="18"/>
      <c r="D60" s="18"/>
      <c r="E60" s="18"/>
      <c r="F60" s="26">
        <f>ROUND(L30+L31+L32+L33+L34+L35+L36+L37+L38+L39+L40+L41+L42+L43+L44+L45+L46+L47+L48+L49+L50+L51+L52+L53+L54+L55+L56+L57,2)</f>
        <v>0</v>
      </c>
      <c r="G60" s="27"/>
      <c r="H60" s="27"/>
      <c r="I60" s="27"/>
      <c r="J60" s="27"/>
      <c r="K60" s="27"/>
      <c r="L60" s="27"/>
      <c r="M60" s="28"/>
    </row>
    <row r="61" spans="2:14" s="1" customFormat="1" ht="11.1" customHeight="1" x14ac:dyDescent="0.2"/>
    <row r="62" spans="2:14" s="1" customFormat="1" ht="80.099999999999994" customHeight="1" x14ac:dyDescent="0.2">
      <c r="B62" s="31" t="s">
        <v>114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2:14" s="1" customFormat="1" ht="2.65" customHeight="1" x14ac:dyDescent="0.2"/>
    <row r="64" spans="2:14" s="1" customFormat="1" ht="110.1" customHeight="1" x14ac:dyDescent="0.2">
      <c r="B64" s="31" t="s">
        <v>115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2:14" s="1" customFormat="1" ht="5.25" customHeight="1" x14ac:dyDescent="0.2"/>
    <row r="66" spans="2:14" s="1" customFormat="1" ht="110.1" customHeight="1" x14ac:dyDescent="0.2">
      <c r="B66" s="13" t="s">
        <v>116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2:14" s="1" customFormat="1" ht="5.25" customHeight="1" x14ac:dyDescent="0.2"/>
    <row r="68" spans="2:14" s="1" customFormat="1" ht="37.9" customHeight="1" x14ac:dyDescent="0.2">
      <c r="B68" s="32" t="s">
        <v>102</v>
      </c>
      <c r="C68" s="32"/>
      <c r="D68" s="32"/>
      <c r="E68" s="32"/>
      <c r="F68" s="34" t="s">
        <v>103</v>
      </c>
      <c r="G68" s="34"/>
      <c r="H68" s="34"/>
      <c r="I68" s="34"/>
      <c r="J68" s="34"/>
      <c r="K68" s="34"/>
      <c r="L68" s="34"/>
    </row>
    <row r="69" spans="2:14" s="1" customFormat="1" ht="28.7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2:14" s="1" customFormat="1" ht="28.7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2:14" s="1" customFormat="1" ht="28.7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2:14" s="1" customFormat="1" ht="28.7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2:14" s="1" customFormat="1" ht="2.65" customHeight="1" x14ac:dyDescent="0.2"/>
    <row r="74" spans="2:14" s="1" customFormat="1" ht="203.1" customHeight="1" x14ac:dyDescent="0.2">
      <c r="B74" s="31" t="s">
        <v>117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</row>
    <row r="75" spans="2:14" s="1" customFormat="1" ht="2.65" customHeight="1" x14ac:dyDescent="0.2"/>
    <row r="76" spans="2:14" s="1" customFormat="1" ht="36.950000000000003" customHeight="1" x14ac:dyDescent="0.2">
      <c r="B76" s="35" t="s">
        <v>118</v>
      </c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</row>
    <row r="77" spans="2:14" s="1" customFormat="1" ht="2.65" customHeight="1" x14ac:dyDescent="0.2"/>
    <row r="78" spans="2:14" s="1" customFormat="1" ht="37.9" customHeight="1" x14ac:dyDescent="0.2">
      <c r="B78" s="32" t="s">
        <v>104</v>
      </c>
      <c r="C78" s="32"/>
      <c r="D78" s="32"/>
      <c r="E78" s="32"/>
      <c r="F78" s="36" t="s">
        <v>105</v>
      </c>
      <c r="G78" s="36"/>
      <c r="H78" s="36"/>
      <c r="I78" s="36"/>
      <c r="J78" s="36"/>
      <c r="K78" s="36"/>
      <c r="L78" s="36"/>
    </row>
    <row r="79" spans="2:14" s="1" customFormat="1" ht="28.7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2:14" s="1" customFormat="1" ht="28.7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2:14" s="1" customFormat="1" ht="28.7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2:14" s="1" customFormat="1" ht="28.7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2:14" s="1" customFormat="1" ht="2.65" customHeight="1" x14ac:dyDescent="0.2"/>
    <row r="84" spans="2:14" s="1" customFormat="1" ht="159.94999999999999" customHeight="1" x14ac:dyDescent="0.2">
      <c r="B84" s="31" t="s">
        <v>119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2.65" customHeight="1" x14ac:dyDescent="0.2"/>
    <row r="86" spans="2:14" s="1" customFormat="1" ht="54.95" customHeight="1" x14ac:dyDescent="0.2">
      <c r="B86" s="31" t="s">
        <v>120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</row>
    <row r="87" spans="2:14" s="1" customFormat="1" ht="2.65" customHeight="1" x14ac:dyDescent="0.2"/>
    <row r="88" spans="2:14" s="1" customFormat="1" ht="60" customHeight="1" x14ac:dyDescent="0.2">
      <c r="B88" s="13" t="s">
        <v>121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s="1" customFormat="1" ht="2.65" customHeight="1" x14ac:dyDescent="0.2"/>
    <row r="90" spans="2:14" s="1" customFormat="1" ht="48" customHeight="1" x14ac:dyDescent="0.2">
      <c r="B90" s="13" t="s">
        <v>122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s="1" customFormat="1" ht="2.65" customHeight="1" x14ac:dyDescent="0.2"/>
    <row r="92" spans="2:14" s="1" customFormat="1" ht="125.1" customHeight="1" x14ac:dyDescent="0.2">
      <c r="B92" s="31" t="s">
        <v>123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</row>
    <row r="93" spans="2:14" s="1" customFormat="1" ht="2.65" customHeight="1" x14ac:dyDescent="0.2"/>
    <row r="94" spans="2:14" s="1" customFormat="1" ht="84.95" customHeight="1" x14ac:dyDescent="0.2">
      <c r="B94" s="31" t="s">
        <v>124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</row>
    <row r="95" spans="2:14" s="1" customFormat="1" ht="86.85" customHeight="1" x14ac:dyDescent="0.2"/>
    <row r="96" spans="2:14" s="1" customFormat="1" ht="17.649999999999999" customHeight="1" x14ac:dyDescent="0.2">
      <c r="I96" s="10" t="s">
        <v>125</v>
      </c>
      <c r="J96" s="10"/>
    </row>
    <row r="97" spans="2:10" s="1" customFormat="1" ht="145.15" customHeight="1" x14ac:dyDescent="0.2"/>
    <row r="98" spans="2:10" s="1" customFormat="1" ht="81.599999999999994" customHeight="1" x14ac:dyDescent="0.2">
      <c r="B98" s="14" t="s">
        <v>126</v>
      </c>
      <c r="C98" s="14"/>
      <c r="D98" s="14"/>
      <c r="E98" s="14"/>
      <c r="F98" s="14"/>
      <c r="G98" s="14"/>
      <c r="H98" s="14"/>
      <c r="I98" s="14"/>
      <c r="J98" s="14"/>
    </row>
  </sheetData>
  <mergeCells count="82">
    <mergeCell ref="B3:E3"/>
    <mergeCell ref="B5:E5"/>
    <mergeCell ref="B7:E7"/>
    <mergeCell ref="B24:L24"/>
    <mergeCell ref="B26:L26"/>
    <mergeCell ref="B4:D4"/>
    <mergeCell ref="B59:E59"/>
    <mergeCell ref="B6:D6"/>
    <mergeCell ref="L53:M53"/>
    <mergeCell ref="L54:M54"/>
    <mergeCell ref="L55:M55"/>
    <mergeCell ref="L56:M56"/>
    <mergeCell ref="L57:M57"/>
    <mergeCell ref="B10:D11"/>
    <mergeCell ref="B16:I16"/>
    <mergeCell ref="B18:I18"/>
    <mergeCell ref="B20:I20"/>
    <mergeCell ref="B22:I22"/>
    <mergeCell ref="B60:E60"/>
    <mergeCell ref="B62:N62"/>
    <mergeCell ref="B64:N64"/>
    <mergeCell ref="B66:N66"/>
    <mergeCell ref="B68:E68"/>
    <mergeCell ref="B69:E69"/>
    <mergeCell ref="B70:E70"/>
    <mergeCell ref="B71:E71"/>
    <mergeCell ref="B72:E72"/>
    <mergeCell ref="B74:N74"/>
    <mergeCell ref="B76:N76"/>
    <mergeCell ref="B78:E78"/>
    <mergeCell ref="B79:E79"/>
    <mergeCell ref="B8:D8"/>
    <mergeCell ref="B80:E80"/>
    <mergeCell ref="G11:N12"/>
    <mergeCell ref="L43:M43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B81:E81"/>
    <mergeCell ref="B82:E82"/>
    <mergeCell ref="B84:N84"/>
    <mergeCell ref="B86:N86"/>
    <mergeCell ref="B88:N88"/>
    <mergeCell ref="F82:L82"/>
    <mergeCell ref="B90:N90"/>
    <mergeCell ref="B92:N92"/>
    <mergeCell ref="B94:N94"/>
    <mergeCell ref="B98:J98"/>
    <mergeCell ref="E14:G14"/>
    <mergeCell ref="F59:M59"/>
    <mergeCell ref="F60:M60"/>
    <mergeCell ref="F68:L68"/>
    <mergeCell ref="F69:L69"/>
    <mergeCell ref="F70:L70"/>
    <mergeCell ref="F71:L71"/>
    <mergeCell ref="F72:L72"/>
    <mergeCell ref="F78:L78"/>
    <mergeCell ref="F79:L79"/>
    <mergeCell ref="F80:L80"/>
    <mergeCell ref="F81:L81"/>
    <mergeCell ref="I2:O2"/>
    <mergeCell ref="I96:J96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cp:lastPrinted>2024-12-04T12:49:22Z</cp:lastPrinted>
  <dcterms:created xsi:type="dcterms:W3CDTF">2024-12-04T12:21:10Z</dcterms:created>
  <dcterms:modified xsi:type="dcterms:W3CDTF">2024-12-04T12:52:44Z</dcterms:modified>
</cp:coreProperties>
</file>