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stokosice-my.sharepoint.com/personal/anna_tarhanicova_kosice_sk/Documents/Dokumenty/A_SUTAZE_MMK/SUTAZE_2025/NZ_Potraviny_pre_skolske_jedalne_pri_MS_2025/2_Sutazne_podklady/Priloha_6_SP_Ramcova_dohoda/"/>
    </mc:Choice>
  </mc:AlternateContent>
  <xr:revisionPtr revIDLastSave="998" documentId="13_ncr:1_{35B88417-5E26-4933-8202-08ADC110D6E2}" xr6:coauthVersionLast="47" xr6:coauthVersionMax="47" xr10:uidLastSave="{E84575FC-6CAC-4B9D-811E-22E688604A2D}"/>
  <bookViews>
    <workbookView xWindow="-120" yWindow="-120" windowWidth="24240" windowHeight="13140" xr2:uid="{00000000-000D-0000-FFFF-FFFF00000000}"/>
  </bookViews>
  <sheets>
    <sheet name="Časť 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0" i="1" l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71" i="1" s="1"/>
  <c r="J72" i="1" s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L54" i="1"/>
  <c r="K53" i="1"/>
  <c r="K52" i="1"/>
  <c r="K51" i="1"/>
  <c r="K50" i="1"/>
  <c r="K49" i="1"/>
  <c r="K48" i="1"/>
  <c r="K47" i="1"/>
  <c r="K46" i="1"/>
  <c r="K45" i="1"/>
  <c r="K44" i="1"/>
  <c r="K43" i="1"/>
  <c r="K42" i="1"/>
  <c r="L40" i="1"/>
  <c r="K41" i="1"/>
  <c r="K39" i="1"/>
  <c r="L38" i="1"/>
  <c r="K37" i="1"/>
  <c r="K36" i="1"/>
  <c r="K35" i="1"/>
  <c r="L34" i="1"/>
  <c r="L33" i="1"/>
  <c r="L32" i="1"/>
  <c r="K31" i="1"/>
  <c r="K30" i="1"/>
  <c r="L29" i="1"/>
  <c r="L28" i="1"/>
  <c r="K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K13" i="1"/>
  <c r="K12" i="1"/>
  <c r="L11" i="1"/>
  <c r="L10" i="1"/>
  <c r="L9" i="1"/>
  <c r="L8" i="1"/>
  <c r="L7" i="1"/>
  <c r="L6" i="1"/>
  <c r="J6" i="1" l="1"/>
  <c r="K71" i="1"/>
  <c r="L71" i="1"/>
</calcChain>
</file>

<file path=xl/sharedStrings.xml><?xml version="1.0" encoding="utf-8"?>
<sst xmlns="http://schemas.openxmlformats.org/spreadsheetml/2006/main" count="277" uniqueCount="122">
  <si>
    <t>Názov suroviny</t>
  </si>
  <si>
    <t>Balenie</t>
  </si>
  <si>
    <t>Požadované zloženie</t>
  </si>
  <si>
    <t xml:space="preserve">Záruka  </t>
  </si>
  <si>
    <t>Jednotka množstva</t>
  </si>
  <si>
    <t>Minimálna doba</t>
  </si>
  <si>
    <t>ks, kg, liter</t>
  </si>
  <si>
    <t>Avokádo</t>
  </si>
  <si>
    <t>ks.</t>
  </si>
  <si>
    <t>1. trieda, vo výbornej akostnej kvality,</t>
  </si>
  <si>
    <t>Banány</t>
  </si>
  <si>
    <t>kg</t>
  </si>
  <si>
    <t>1. trieda, vo výbornej akostnej kvality, žlté bez škrvn  á: 100 gr.</t>
  </si>
  <si>
    <t xml:space="preserve">1. trieda, vo výbornej akostnej kvality, </t>
  </si>
  <si>
    <t>Citróny</t>
  </si>
  <si>
    <t>Hrozno</t>
  </si>
  <si>
    <t xml:space="preserve">1. trieda, vo výbornej akostnej kvality, zelené a modré odrody </t>
  </si>
  <si>
    <t>Hrušky</t>
  </si>
  <si>
    <t>Jablká</t>
  </si>
  <si>
    <t>1. trieda, sypané alebo ukladané, vo výbornej akostnej kvality, zelené a červené odrody,</t>
  </si>
  <si>
    <t>Jahody</t>
  </si>
  <si>
    <t>Kiwi</t>
  </si>
  <si>
    <t xml:space="preserve">1. triedy, sypané alebo balené koše, vo výbornej akostnej kvality, </t>
  </si>
  <si>
    <t>Mandarinky</t>
  </si>
  <si>
    <t>1. triedy, sypané alebo balené koše, vo výbornej akostnej kvality,</t>
  </si>
  <si>
    <t>Marhule</t>
  </si>
  <si>
    <t>Nektarinky</t>
  </si>
  <si>
    <t xml:space="preserve">1. triedy, ukladané, vo výbornej akostnej kvality, </t>
  </si>
  <si>
    <t>Pomaranče</t>
  </si>
  <si>
    <t>Slivky</t>
  </si>
  <si>
    <t>Bazalka čerstvá</t>
  </si>
  <si>
    <t xml:space="preserve">ks </t>
  </si>
  <si>
    <t>1. trieda, vo výbornej akostnej kvality, bez chemického ošetrenia</t>
  </si>
  <si>
    <t>Cvikla</t>
  </si>
  <si>
    <t>Kaleráb gigant</t>
  </si>
  <si>
    <t>Kapusta kyslá</t>
  </si>
  <si>
    <t xml:space="preserve">kvasená kapusta hlávková biela,          1. trieda, vo výbornej akostnej kvality, </t>
  </si>
  <si>
    <t>Kôpor čerstvý</t>
  </si>
  <si>
    <t>ks 100 gr.</t>
  </si>
  <si>
    <t>Melón červený</t>
  </si>
  <si>
    <t>Mäta svieža</t>
  </si>
  <si>
    <t>Pažitka svieža</t>
  </si>
  <si>
    <t>Petržlenová vňať</t>
  </si>
  <si>
    <t>Petržlen</t>
  </si>
  <si>
    <t xml:space="preserve">1. trieda, vo výbornej akostnej kvality, 2,5/6, </t>
  </si>
  <si>
    <t>Reďkovka biela</t>
  </si>
  <si>
    <t>zv.</t>
  </si>
  <si>
    <t xml:space="preserve">1. trieda, vo výbornej akostnej kvality,červená a biela,  </t>
  </si>
  <si>
    <t>Stonky zeleru</t>
  </si>
  <si>
    <t>Šampiňóny</t>
  </si>
  <si>
    <t xml:space="preserve">1. trieda, vo výbornej akostnej kvality, voľné a balené - 250 gr., </t>
  </si>
  <si>
    <t>Hlíva ustricová</t>
  </si>
  <si>
    <t>Zeler</t>
  </si>
  <si>
    <t xml:space="preserve">1. trieda, vo výbornej akostnej kvality, kaliber 10 - 12, </t>
  </si>
  <si>
    <t>Zemiaky nové</t>
  </si>
  <si>
    <t>Brokolica</t>
  </si>
  <si>
    <t>1. trieda, vo výbornej akostnej kvality, bez chemického ošetrenia, 500 gr.</t>
  </si>
  <si>
    <t>Cesnak</t>
  </si>
  <si>
    <t xml:space="preserve">1. trieda, vo výbornej akostnej kvality, kaliber 55 -60, biely a fialový, </t>
  </si>
  <si>
    <t>Cibuľa</t>
  </si>
  <si>
    <t xml:space="preserve">1. trieda, vo výbornej akostnej kvality, kaliber 40+, </t>
  </si>
  <si>
    <t>Cibuľka jarná</t>
  </si>
  <si>
    <t>Cuketa</t>
  </si>
  <si>
    <t>Kaleráb mladý</t>
  </si>
  <si>
    <t>ks</t>
  </si>
  <si>
    <t>Kapusta hlávková biela</t>
  </si>
  <si>
    <t xml:space="preserve">1. trieda, vo výbornej akostnej kvality, kaliber 9 - 10, </t>
  </si>
  <si>
    <t>Kapusta hlávková červená</t>
  </si>
  <si>
    <t>Kapusta čínska</t>
  </si>
  <si>
    <t>Karfiol</t>
  </si>
  <si>
    <t xml:space="preserve">1. trieda, vo výbornej akostnej kvality,  očistený od listov, </t>
  </si>
  <si>
    <t>Kel</t>
  </si>
  <si>
    <t>Mrkva</t>
  </si>
  <si>
    <t xml:space="preserve">1. trieda, vo výbornej akostnej kvality, kalibrovaná 100 - 300, </t>
  </si>
  <si>
    <t>Paprika PCR</t>
  </si>
  <si>
    <t>Paprika hrubostenná - žltá,zelená,červená</t>
  </si>
  <si>
    <t xml:space="preserve">1. trieda, vo výbornej akostnej kvality, kaliber 70+, možnosť voľby farebnosti - žltá, zelená, červená,  </t>
  </si>
  <si>
    <t>Paradajky</t>
  </si>
  <si>
    <t>Padajky chery</t>
  </si>
  <si>
    <t>Pór</t>
  </si>
  <si>
    <t>Šalát hlávkový</t>
  </si>
  <si>
    <t>Šalát ľadový</t>
  </si>
  <si>
    <t>Tekvica</t>
  </si>
  <si>
    <t>Tekvica hokkaido</t>
  </si>
  <si>
    <t>Uhorky šalátové</t>
  </si>
  <si>
    <t>ks. 500 g.</t>
  </si>
  <si>
    <t>kg.</t>
  </si>
  <si>
    <t>Bataty</t>
  </si>
  <si>
    <t>Broskyne</t>
  </si>
  <si>
    <t>Romanesco</t>
  </si>
  <si>
    <t>bal</t>
  </si>
  <si>
    <t>Maliny</t>
  </si>
  <si>
    <t>Čučoriedky</t>
  </si>
  <si>
    <t>1. trieda, vo výbornej akostnej kvalite,  bez hnilobných znakov a plesní</t>
  </si>
  <si>
    <t xml:space="preserve">1. trieda, vo výbornej akostnej kvalite, </t>
  </si>
  <si>
    <t>1. strieda, vo výbornej akostnej kavlite, bez hnilobných znakov a plesní</t>
  </si>
  <si>
    <t>Hurmikaki</t>
  </si>
  <si>
    <t>1. trieda, výbornej akostnej kvality, nie príliš mäkké alebo rozpadnuté.</t>
  </si>
  <si>
    <t>Grepy</t>
  </si>
  <si>
    <t>1. triedy, sypané, vo výbornej akostnej kvalite, dužina bielej, žltej, alebo ružovej  farby</t>
  </si>
  <si>
    <t>Špenát čerstvý</t>
  </si>
  <si>
    <t>1. strieda, vo výbornej akostnej kavlite, pevné zelené lístky</t>
  </si>
  <si>
    <t>Cibuľa červená</t>
  </si>
  <si>
    <t>1. strieda, vo výbornej akostnej kvalite, kaliber 40+</t>
  </si>
  <si>
    <t>Baklažán</t>
  </si>
  <si>
    <t>1. trieda, vo výbornej akostnej kvalite,</t>
  </si>
  <si>
    <t>Špargľa</t>
  </si>
  <si>
    <t>1. trieda, vo výbornej akostnej kvalite</t>
  </si>
  <si>
    <t>Zemiaky ružové</t>
  </si>
  <si>
    <t>1. strieda vo výboernej akostnej kvalite</t>
  </si>
  <si>
    <t>predpokladané množstvo</t>
  </si>
  <si>
    <t>ponúkaná cena za jednkotku v EUR bez DPH</t>
  </si>
  <si>
    <t>Hodnota DPH pri sadzbe</t>
  </si>
  <si>
    <t>Spolu</t>
  </si>
  <si>
    <t>Charakteristika: čerstvé, nepoškodené, celé, zdravé. Bez známok hniloby, pliesni a vysýchania. Bez poškodenia spôsobené škodcom, bez hnilobných cudzích látok, cudzieho pachu alebo chuti.</t>
  </si>
  <si>
    <t>Celková cena v EUR s DPH (spolu bez DPH + DPH 5 % + DPH 19%)</t>
  </si>
  <si>
    <t>Časť 4: Obilniny, zemiaky, zelenina, ovocie a orechy</t>
  </si>
  <si>
    <t>P. č.</t>
  </si>
  <si>
    <t>1. trieda, vo výbornej akostnej kvality</t>
  </si>
  <si>
    <t>Reďkovka červená</t>
  </si>
  <si>
    <t>Zemiaky konzumné</t>
  </si>
  <si>
    <t>Spolu za množstvo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</si>
</sst>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5" formatCode="_-* #,##0_-;\-* #,##0_-;_-* &quot;-&quot;??_-;_-@_-"/>
    <numFmt numFmtId="166" formatCode="#,##0.000_ ;\-#,##0.000\ "/>
    <numFmt numFmtId="167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41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4">
    <xf numFmtId="0" fontId="0" fillId="0" borderId="0" xfId="0"/>
    <xf numFmtId="0" fontId="5" fillId="0" borderId="0" xfId="0" applyFont="1"/>
    <xf numFmtId="0" fontId="2" fillId="0" borderId="2" xfId="0" applyFont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2" fillId="4" borderId="2" xfId="0" applyFont="1" applyFill="1" applyBorder="1" applyAlignment="1">
      <alignment vertical="top" wrapText="1"/>
    </xf>
    <xf numFmtId="165" fontId="3" fillId="0" borderId="6" xfId="1" applyNumberFormat="1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vertical="top" wrapText="1"/>
    </xf>
    <xf numFmtId="165" fontId="3" fillId="0" borderId="9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right" vertical="top" wrapText="1"/>
    </xf>
    <xf numFmtId="0" fontId="9" fillId="0" borderId="12" xfId="0" applyFont="1" applyBorder="1" applyAlignment="1">
      <alignment horizontal="right" vertical="top" wrapText="1"/>
    </xf>
    <xf numFmtId="166" fontId="3" fillId="2" borderId="6" xfId="1" applyNumberFormat="1" applyFont="1" applyFill="1" applyBorder="1"/>
    <xf numFmtId="166" fontId="3" fillId="2" borderId="1" xfId="1" applyNumberFormat="1" applyFont="1" applyFill="1" applyBorder="1"/>
    <xf numFmtId="166" fontId="3" fillId="2" borderId="9" xfId="1" applyNumberFormat="1" applyFont="1" applyFill="1" applyBorder="1"/>
    <xf numFmtId="167" fontId="2" fillId="2" borderId="2" xfId="0" applyNumberFormat="1" applyFont="1" applyFill="1" applyBorder="1" applyAlignment="1">
      <alignment horizontal="right" vertical="center" wrapText="1"/>
    </xf>
    <xf numFmtId="167" fontId="9" fillId="2" borderId="2" xfId="0" applyNumberFormat="1" applyFont="1" applyFill="1" applyBorder="1" applyAlignment="1">
      <alignment horizontal="right" vertical="top" wrapText="1"/>
    </xf>
    <xf numFmtId="167" fontId="3" fillId="5" borderId="6" xfId="1" applyNumberFormat="1" applyFont="1" applyFill="1" applyBorder="1"/>
    <xf numFmtId="167" fontId="3" fillId="5" borderId="1" xfId="1" applyNumberFormat="1" applyFont="1" applyFill="1" applyBorder="1"/>
    <xf numFmtId="167" fontId="3" fillId="5" borderId="9" xfId="1" applyNumberFormat="1" applyFont="1" applyFill="1" applyBorder="1"/>
    <xf numFmtId="0" fontId="9" fillId="3" borderId="3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left"/>
    </xf>
    <xf numFmtId="0" fontId="9" fillId="3" borderId="10" xfId="0" applyFont="1" applyFill="1" applyBorder="1" applyAlignment="1">
      <alignment horizontal="left"/>
    </xf>
    <xf numFmtId="0" fontId="0" fillId="0" borderId="0" xfId="0"/>
    <xf numFmtId="0" fontId="1" fillId="0" borderId="0" xfId="0" applyFont="1" applyAlignment="1">
      <alignment horizontal="left" wrapText="1"/>
    </xf>
    <xf numFmtId="0" fontId="1" fillId="3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3" xfId="0" applyFont="1" applyFill="1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top" wrapText="1"/>
    </xf>
    <xf numFmtId="0" fontId="0" fillId="0" borderId="4" xfId="0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2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right"/>
    </xf>
    <xf numFmtId="4" fontId="3" fillId="0" borderId="13" xfId="0" applyNumberFormat="1" applyFont="1" applyBorder="1" applyAlignment="1">
      <alignment horizontal="right"/>
    </xf>
    <xf numFmtId="4" fontId="0" fillId="0" borderId="13" xfId="0" applyNumberFormat="1" applyBorder="1"/>
    <xf numFmtId="4" fontId="3" fillId="0" borderId="14" xfId="0" applyNumberFormat="1" applyFont="1" applyBorder="1" applyAlignment="1">
      <alignment horizontal="right"/>
    </xf>
    <xf numFmtId="4" fontId="3" fillId="0" borderId="6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2" fillId="2" borderId="2" xfId="0" applyNumberFormat="1" applyFont="1" applyFill="1" applyBorder="1" applyAlignment="1">
      <alignment horizontal="right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77"/>
  <sheetViews>
    <sheetView tabSelected="1" topLeftCell="A64" workbookViewId="0">
      <pane xSplit="12" topLeftCell="M1" activePane="topRight" state="frozen"/>
      <selection activeCell="A2" sqref="A2"/>
      <selection pane="topRight" activeCell="L56" sqref="L56"/>
    </sheetView>
  </sheetViews>
  <sheetFormatPr defaultRowHeight="15" x14ac:dyDescent="0.25"/>
  <cols>
    <col min="1" max="1" width="2.5703125" customWidth="1"/>
    <col min="2" max="2" width="4.140625" customWidth="1"/>
    <col min="3" max="3" width="13.85546875" bestFit="1" customWidth="1"/>
    <col min="4" max="4" width="8.7109375" customWidth="1"/>
    <col min="5" max="5" width="30.85546875" customWidth="1"/>
    <col min="6" max="6" width="11" customWidth="1"/>
    <col min="7" max="7" width="11.85546875" customWidth="1"/>
    <col min="8" max="8" width="18.28515625" customWidth="1"/>
    <col min="9" max="9" width="20.28515625" customWidth="1"/>
    <col min="10" max="10" width="18.42578125" customWidth="1"/>
    <col min="11" max="11" width="15.28515625" customWidth="1"/>
    <col min="12" max="12" width="16.28515625" customWidth="1"/>
  </cols>
  <sheetData>
    <row r="1" spans="2:12" ht="15.75" thickBot="1" x14ac:dyDescent="0.3">
      <c r="B1" s="1"/>
      <c r="C1" s="1"/>
      <c r="D1" s="1"/>
      <c r="E1" s="1"/>
      <c r="F1" s="1"/>
      <c r="G1" s="1"/>
    </row>
    <row r="2" spans="2:12" ht="19.5" thickBot="1" x14ac:dyDescent="0.35">
      <c r="B2" s="37" t="s">
        <v>116</v>
      </c>
      <c r="C2" s="38"/>
      <c r="D2" s="38"/>
      <c r="E2" s="38"/>
      <c r="F2" s="38"/>
      <c r="G2" s="38"/>
      <c r="H2" s="38"/>
      <c r="I2" s="38"/>
      <c r="J2" s="38"/>
      <c r="K2" s="38"/>
      <c r="L2" s="39"/>
    </row>
    <row r="3" spans="2:12" ht="16.5" thickBot="1" x14ac:dyDescent="0.3">
      <c r="B3" s="41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2:12" ht="42.75" customHeight="1" thickBot="1" x14ac:dyDescent="0.3">
      <c r="B4" s="42" t="s">
        <v>117</v>
      </c>
      <c r="C4" s="43" t="s">
        <v>0</v>
      </c>
      <c r="D4" s="44" t="s">
        <v>1</v>
      </c>
      <c r="E4" s="43" t="s">
        <v>2</v>
      </c>
      <c r="F4" s="13" t="s">
        <v>3</v>
      </c>
      <c r="G4" s="13" t="s">
        <v>4</v>
      </c>
      <c r="H4" s="46" t="s">
        <v>110</v>
      </c>
      <c r="I4" s="45" t="s">
        <v>111</v>
      </c>
      <c r="J4" s="55" t="s">
        <v>121</v>
      </c>
      <c r="K4" s="2" t="s">
        <v>112</v>
      </c>
      <c r="L4" s="2" t="s">
        <v>112</v>
      </c>
    </row>
    <row r="5" spans="2:12" ht="47.25" customHeight="1" thickBot="1" x14ac:dyDescent="0.3">
      <c r="B5" s="42"/>
      <c r="C5" s="43"/>
      <c r="D5" s="44"/>
      <c r="E5" s="43"/>
      <c r="F5" s="13" t="s">
        <v>5</v>
      </c>
      <c r="G5" s="13" t="s">
        <v>6</v>
      </c>
      <c r="H5" s="46"/>
      <c r="I5" s="45"/>
      <c r="J5" s="56"/>
      <c r="K5" s="3">
        <v>0.05</v>
      </c>
      <c r="L5" s="3">
        <v>0.19</v>
      </c>
    </row>
    <row r="6" spans="2:12" ht="39.950000000000003" customHeight="1" x14ac:dyDescent="0.25">
      <c r="B6" s="4">
        <v>1</v>
      </c>
      <c r="C6" s="5" t="s">
        <v>7</v>
      </c>
      <c r="D6" s="9" t="s">
        <v>8</v>
      </c>
      <c r="E6" s="5" t="s">
        <v>9</v>
      </c>
      <c r="F6" s="5"/>
      <c r="G6" s="5" t="s">
        <v>64</v>
      </c>
      <c r="H6" s="14">
        <v>1163</v>
      </c>
      <c r="I6" s="29">
        <v>0</v>
      </c>
      <c r="J6" s="34">
        <f>ROUND(H6*I6,2)</f>
        <v>0</v>
      </c>
      <c r="K6" s="61"/>
      <c r="L6" s="57">
        <f>ROUND(I6*0.19,2)</f>
        <v>0</v>
      </c>
    </row>
    <row r="7" spans="2:12" ht="39.950000000000003" customHeight="1" x14ac:dyDescent="0.25">
      <c r="B7" s="6">
        <v>2</v>
      </c>
      <c r="C7" s="7" t="s">
        <v>10</v>
      </c>
      <c r="D7" s="8" t="s">
        <v>11</v>
      </c>
      <c r="E7" s="7" t="s">
        <v>12</v>
      </c>
      <c r="F7" s="7"/>
      <c r="G7" s="7" t="s">
        <v>11</v>
      </c>
      <c r="H7" s="15">
        <v>17043</v>
      </c>
      <c r="I7" s="30">
        <v>0</v>
      </c>
      <c r="J7" s="35">
        <f t="shared" ref="J7:J70" si="0">ROUND(H7*I7,2)</f>
        <v>0</v>
      </c>
      <c r="K7" s="62"/>
      <c r="L7" s="58">
        <f>ROUND(I7*0.19,2)</f>
        <v>0</v>
      </c>
    </row>
    <row r="8" spans="2:12" ht="52.5" customHeight="1" x14ac:dyDescent="0.25">
      <c r="B8" s="6">
        <v>3</v>
      </c>
      <c r="C8" s="21" t="s">
        <v>96</v>
      </c>
      <c r="D8" s="20" t="s">
        <v>11</v>
      </c>
      <c r="E8" s="21" t="s">
        <v>97</v>
      </c>
      <c r="F8" s="7"/>
      <c r="G8" s="7" t="s">
        <v>11</v>
      </c>
      <c r="H8" s="15">
        <v>200</v>
      </c>
      <c r="I8" s="30">
        <v>0</v>
      </c>
      <c r="J8" s="35">
        <f t="shared" si="0"/>
        <v>0</v>
      </c>
      <c r="K8" s="62"/>
      <c r="L8" s="58">
        <f t="shared" ref="L8:L11" si="1">ROUND(I8*0.19,2)</f>
        <v>0</v>
      </c>
    </row>
    <row r="9" spans="2:12" ht="39.950000000000003" customHeight="1" x14ac:dyDescent="0.25">
      <c r="B9" s="6">
        <v>4</v>
      </c>
      <c r="C9" s="7" t="s">
        <v>88</v>
      </c>
      <c r="D9" s="8" t="s">
        <v>11</v>
      </c>
      <c r="E9" s="7" t="s">
        <v>13</v>
      </c>
      <c r="F9" s="7"/>
      <c r="G9" s="7" t="s">
        <v>11</v>
      </c>
      <c r="H9" s="15">
        <v>2739</v>
      </c>
      <c r="I9" s="30">
        <v>0</v>
      </c>
      <c r="J9" s="35">
        <f t="shared" si="0"/>
        <v>0</v>
      </c>
      <c r="K9" s="62"/>
      <c r="L9" s="58">
        <f t="shared" si="1"/>
        <v>0</v>
      </c>
    </row>
    <row r="10" spans="2:12" ht="39.950000000000003" customHeight="1" x14ac:dyDescent="0.25">
      <c r="B10" s="6">
        <v>5</v>
      </c>
      <c r="C10" s="7" t="s">
        <v>14</v>
      </c>
      <c r="D10" s="8" t="s">
        <v>11</v>
      </c>
      <c r="E10" s="7" t="s">
        <v>13</v>
      </c>
      <c r="F10" s="7"/>
      <c r="G10" s="7" t="s">
        <v>11</v>
      </c>
      <c r="H10" s="15">
        <v>4775</v>
      </c>
      <c r="I10" s="30">
        <v>0</v>
      </c>
      <c r="J10" s="35">
        <f t="shared" si="0"/>
        <v>0</v>
      </c>
      <c r="K10" s="62"/>
      <c r="L10" s="58">
        <f t="shared" si="1"/>
        <v>0</v>
      </c>
    </row>
    <row r="11" spans="2:12" ht="39.950000000000003" customHeight="1" x14ac:dyDescent="0.25">
      <c r="B11" s="6">
        <v>6</v>
      </c>
      <c r="C11" s="7" t="s">
        <v>15</v>
      </c>
      <c r="D11" s="8" t="s">
        <v>11</v>
      </c>
      <c r="E11" s="7" t="s">
        <v>16</v>
      </c>
      <c r="F11" s="7"/>
      <c r="G11" s="7" t="s">
        <v>11</v>
      </c>
      <c r="H11" s="15">
        <v>5965</v>
      </c>
      <c r="I11" s="30">
        <v>0</v>
      </c>
      <c r="J11" s="35">
        <f t="shared" si="0"/>
        <v>0</v>
      </c>
      <c r="K11" s="62"/>
      <c r="L11" s="58">
        <f t="shared" si="1"/>
        <v>0</v>
      </c>
    </row>
    <row r="12" spans="2:12" ht="39.950000000000003" customHeight="1" x14ac:dyDescent="0.25">
      <c r="B12" s="6">
        <v>7</v>
      </c>
      <c r="C12" s="7" t="s">
        <v>17</v>
      </c>
      <c r="D12" s="8" t="s">
        <v>11</v>
      </c>
      <c r="E12" s="7" t="s">
        <v>13</v>
      </c>
      <c r="F12" s="7"/>
      <c r="G12" s="7" t="s">
        <v>11</v>
      </c>
      <c r="H12" s="15">
        <v>9240</v>
      </c>
      <c r="I12" s="30">
        <v>0</v>
      </c>
      <c r="J12" s="35">
        <f t="shared" si="0"/>
        <v>0</v>
      </c>
      <c r="K12" s="62">
        <f>ROUND(I12*0.05,2)</f>
        <v>0</v>
      </c>
      <c r="L12" s="59"/>
    </row>
    <row r="13" spans="2:12" ht="51" customHeight="1" x14ac:dyDescent="0.25">
      <c r="B13" s="6">
        <v>8</v>
      </c>
      <c r="C13" s="7" t="s">
        <v>18</v>
      </c>
      <c r="D13" s="8" t="s">
        <v>11</v>
      </c>
      <c r="E13" s="7" t="s">
        <v>19</v>
      </c>
      <c r="F13" s="7"/>
      <c r="G13" s="7" t="s">
        <v>11</v>
      </c>
      <c r="H13" s="15">
        <v>19740</v>
      </c>
      <c r="I13" s="30">
        <v>0</v>
      </c>
      <c r="J13" s="35">
        <f t="shared" si="0"/>
        <v>0</v>
      </c>
      <c r="K13" s="62">
        <f>ROUND(I13*0.05,2)</f>
        <v>0</v>
      </c>
      <c r="L13" s="59"/>
    </row>
    <row r="14" spans="2:12" ht="39.950000000000003" customHeight="1" x14ac:dyDescent="0.25">
      <c r="B14" s="6">
        <v>9</v>
      </c>
      <c r="C14" s="7" t="s">
        <v>20</v>
      </c>
      <c r="D14" s="8" t="s">
        <v>11</v>
      </c>
      <c r="E14" s="7" t="s">
        <v>94</v>
      </c>
      <c r="F14" s="7"/>
      <c r="G14" s="7" t="s">
        <v>11</v>
      </c>
      <c r="H14" s="15">
        <v>1303</v>
      </c>
      <c r="I14" s="30">
        <v>0</v>
      </c>
      <c r="J14" s="35">
        <f t="shared" si="0"/>
        <v>0</v>
      </c>
      <c r="K14" s="62"/>
      <c r="L14" s="58">
        <f t="shared" ref="L14:L29" si="2">ROUND(I14*0.19,2)</f>
        <v>0</v>
      </c>
    </row>
    <row r="15" spans="2:12" ht="53.25" customHeight="1" x14ac:dyDescent="0.25">
      <c r="B15" s="6">
        <v>10</v>
      </c>
      <c r="C15" s="21" t="s">
        <v>91</v>
      </c>
      <c r="D15" s="20" t="s">
        <v>64</v>
      </c>
      <c r="E15" s="21" t="s">
        <v>93</v>
      </c>
      <c r="F15" s="7"/>
      <c r="G15" s="7" t="s">
        <v>11</v>
      </c>
      <c r="H15" s="15">
        <v>342</v>
      </c>
      <c r="I15" s="30">
        <v>0</v>
      </c>
      <c r="J15" s="35">
        <f t="shared" si="0"/>
        <v>0</v>
      </c>
      <c r="K15" s="62"/>
      <c r="L15" s="58">
        <f t="shared" si="2"/>
        <v>0</v>
      </c>
    </row>
    <row r="16" spans="2:12" ht="51" customHeight="1" x14ac:dyDescent="0.25">
      <c r="B16" s="6">
        <v>11</v>
      </c>
      <c r="C16" s="21" t="s">
        <v>92</v>
      </c>
      <c r="D16" s="20" t="s">
        <v>64</v>
      </c>
      <c r="E16" s="21" t="s">
        <v>95</v>
      </c>
      <c r="F16" s="7"/>
      <c r="G16" s="7" t="s">
        <v>11</v>
      </c>
      <c r="H16" s="15">
        <v>903</v>
      </c>
      <c r="I16" s="30">
        <v>0</v>
      </c>
      <c r="J16" s="35">
        <f t="shared" si="0"/>
        <v>0</v>
      </c>
      <c r="K16" s="62"/>
      <c r="L16" s="58">
        <f t="shared" si="2"/>
        <v>0</v>
      </c>
    </row>
    <row r="17" spans="2:12" ht="47.25" customHeight="1" x14ac:dyDescent="0.25">
      <c r="B17" s="6">
        <v>12</v>
      </c>
      <c r="C17" s="7" t="s">
        <v>21</v>
      </c>
      <c r="D17" s="8" t="s">
        <v>11</v>
      </c>
      <c r="E17" s="7" t="s">
        <v>22</v>
      </c>
      <c r="F17" s="7"/>
      <c r="G17" s="7" t="s">
        <v>11</v>
      </c>
      <c r="H17" s="15">
        <v>3932</v>
      </c>
      <c r="I17" s="30">
        <v>0</v>
      </c>
      <c r="J17" s="35">
        <f t="shared" si="0"/>
        <v>0</v>
      </c>
      <c r="K17" s="62"/>
      <c r="L17" s="58">
        <f t="shared" si="2"/>
        <v>0</v>
      </c>
    </row>
    <row r="18" spans="2:12" ht="39.950000000000003" customHeight="1" x14ac:dyDescent="0.25">
      <c r="B18" s="6">
        <v>13</v>
      </c>
      <c r="C18" s="7" t="s">
        <v>23</v>
      </c>
      <c r="D18" s="8" t="s">
        <v>11</v>
      </c>
      <c r="E18" s="7" t="s">
        <v>24</v>
      </c>
      <c r="F18" s="7"/>
      <c r="G18" s="7" t="s">
        <v>11</v>
      </c>
      <c r="H18" s="15">
        <v>10274</v>
      </c>
      <c r="I18" s="30">
        <v>0</v>
      </c>
      <c r="J18" s="35">
        <f t="shared" si="0"/>
        <v>0</v>
      </c>
      <c r="K18" s="62"/>
      <c r="L18" s="58">
        <f t="shared" si="2"/>
        <v>0</v>
      </c>
    </row>
    <row r="19" spans="2:12" ht="47.25" customHeight="1" x14ac:dyDescent="0.25">
      <c r="B19" s="6">
        <v>14</v>
      </c>
      <c r="C19" s="7" t="s">
        <v>25</v>
      </c>
      <c r="D19" s="8" t="s">
        <v>11</v>
      </c>
      <c r="E19" s="7" t="s">
        <v>22</v>
      </c>
      <c r="F19" s="7"/>
      <c r="G19" s="7" t="s">
        <v>11</v>
      </c>
      <c r="H19" s="15">
        <v>2109</v>
      </c>
      <c r="I19" s="30">
        <v>0</v>
      </c>
      <c r="J19" s="35">
        <f t="shared" si="0"/>
        <v>0</v>
      </c>
      <c r="K19" s="62"/>
      <c r="L19" s="58">
        <f t="shared" si="2"/>
        <v>0</v>
      </c>
    </row>
    <row r="20" spans="2:12" ht="39.950000000000003" customHeight="1" x14ac:dyDescent="0.25">
      <c r="B20" s="6">
        <v>15</v>
      </c>
      <c r="C20" s="10" t="s">
        <v>26</v>
      </c>
      <c r="D20" s="8" t="s">
        <v>11</v>
      </c>
      <c r="E20" s="7" t="s">
        <v>27</v>
      </c>
      <c r="F20" s="7"/>
      <c r="G20" s="7" t="s">
        <v>11</v>
      </c>
      <c r="H20" s="15">
        <v>3444</v>
      </c>
      <c r="I20" s="30">
        <v>0</v>
      </c>
      <c r="J20" s="35">
        <f t="shared" si="0"/>
        <v>0</v>
      </c>
      <c r="K20" s="62"/>
      <c r="L20" s="58">
        <f t="shared" si="2"/>
        <v>0</v>
      </c>
    </row>
    <row r="21" spans="2:12" ht="39.950000000000003" customHeight="1" x14ac:dyDescent="0.25">
      <c r="B21" s="6">
        <v>16</v>
      </c>
      <c r="C21" s="10" t="s">
        <v>28</v>
      </c>
      <c r="D21" s="8" t="s">
        <v>11</v>
      </c>
      <c r="E21" s="7" t="s">
        <v>24</v>
      </c>
      <c r="F21" s="7"/>
      <c r="G21" s="7" t="s">
        <v>11</v>
      </c>
      <c r="H21" s="15">
        <v>11967</v>
      </c>
      <c r="I21" s="30">
        <v>0</v>
      </c>
      <c r="J21" s="35">
        <f t="shared" si="0"/>
        <v>0</v>
      </c>
      <c r="K21" s="62"/>
      <c r="L21" s="58">
        <f t="shared" si="2"/>
        <v>0</v>
      </c>
    </row>
    <row r="22" spans="2:12" ht="47.25" customHeight="1" x14ac:dyDescent="0.25">
      <c r="B22" s="6">
        <v>17</v>
      </c>
      <c r="C22" s="26" t="s">
        <v>98</v>
      </c>
      <c r="D22" s="20" t="s">
        <v>11</v>
      </c>
      <c r="E22" s="21" t="s">
        <v>99</v>
      </c>
      <c r="F22" s="7"/>
      <c r="G22" s="7" t="s">
        <v>11</v>
      </c>
      <c r="H22" s="15">
        <v>3400</v>
      </c>
      <c r="I22" s="30">
        <v>0</v>
      </c>
      <c r="J22" s="35">
        <f t="shared" si="0"/>
        <v>0</v>
      </c>
      <c r="K22" s="62"/>
      <c r="L22" s="58">
        <f t="shared" si="2"/>
        <v>0</v>
      </c>
    </row>
    <row r="23" spans="2:12" ht="39.950000000000003" customHeight="1" x14ac:dyDescent="0.25">
      <c r="B23" s="6">
        <v>18</v>
      </c>
      <c r="C23" s="10" t="s">
        <v>29</v>
      </c>
      <c r="D23" s="8" t="s">
        <v>11</v>
      </c>
      <c r="E23" s="7" t="s">
        <v>13</v>
      </c>
      <c r="F23" s="7"/>
      <c r="G23" s="7" t="s">
        <v>11</v>
      </c>
      <c r="H23" s="15">
        <v>3022</v>
      </c>
      <c r="I23" s="30">
        <v>0</v>
      </c>
      <c r="J23" s="35">
        <f t="shared" si="0"/>
        <v>0</v>
      </c>
      <c r="K23" s="62"/>
      <c r="L23" s="58">
        <f t="shared" si="2"/>
        <v>0</v>
      </c>
    </row>
    <row r="24" spans="2:12" ht="39.950000000000003" customHeight="1" x14ac:dyDescent="0.25">
      <c r="B24" s="6">
        <v>19</v>
      </c>
      <c r="C24" s="10" t="s">
        <v>30</v>
      </c>
      <c r="D24" s="8" t="s">
        <v>31</v>
      </c>
      <c r="E24" s="7" t="s">
        <v>32</v>
      </c>
      <c r="F24" s="7"/>
      <c r="G24" s="7" t="s">
        <v>64</v>
      </c>
      <c r="H24" s="15">
        <v>363.5</v>
      </c>
      <c r="I24" s="30">
        <v>0</v>
      </c>
      <c r="J24" s="35">
        <f t="shared" si="0"/>
        <v>0</v>
      </c>
      <c r="K24" s="62"/>
      <c r="L24" s="58">
        <f t="shared" si="2"/>
        <v>0</v>
      </c>
    </row>
    <row r="25" spans="2:12" ht="39.950000000000003" customHeight="1" x14ac:dyDescent="0.25">
      <c r="B25" s="6">
        <v>20</v>
      </c>
      <c r="C25" s="11" t="s">
        <v>33</v>
      </c>
      <c r="D25" s="8" t="s">
        <v>11</v>
      </c>
      <c r="E25" s="7" t="s">
        <v>13</v>
      </c>
      <c r="F25" s="7"/>
      <c r="G25" s="7" t="s">
        <v>11</v>
      </c>
      <c r="H25" s="15">
        <v>2419</v>
      </c>
      <c r="I25" s="30">
        <v>0</v>
      </c>
      <c r="J25" s="35">
        <f t="shared" si="0"/>
        <v>0</v>
      </c>
      <c r="K25" s="62"/>
      <c r="L25" s="58">
        <f t="shared" si="2"/>
        <v>0</v>
      </c>
    </row>
    <row r="26" spans="2:12" ht="50.25" customHeight="1" x14ac:dyDescent="0.25">
      <c r="B26" s="6">
        <v>21</v>
      </c>
      <c r="C26" s="19" t="s">
        <v>35</v>
      </c>
      <c r="D26" s="20" t="s">
        <v>11</v>
      </c>
      <c r="E26" s="21" t="s">
        <v>36</v>
      </c>
      <c r="F26" s="7"/>
      <c r="G26" s="7" t="s">
        <v>11</v>
      </c>
      <c r="H26" s="15">
        <v>3282</v>
      </c>
      <c r="I26" s="30">
        <v>0</v>
      </c>
      <c r="J26" s="35">
        <f t="shared" si="0"/>
        <v>0</v>
      </c>
      <c r="K26" s="62"/>
      <c r="L26" s="58">
        <f t="shared" si="2"/>
        <v>0</v>
      </c>
    </row>
    <row r="27" spans="2:12" ht="39.950000000000003" customHeight="1" x14ac:dyDescent="0.25">
      <c r="B27" s="6">
        <v>22</v>
      </c>
      <c r="C27" s="11" t="s">
        <v>37</v>
      </c>
      <c r="D27" s="8" t="s">
        <v>38</v>
      </c>
      <c r="E27" s="7" t="s">
        <v>9</v>
      </c>
      <c r="F27" s="7"/>
      <c r="G27" s="7" t="s">
        <v>64</v>
      </c>
      <c r="H27" s="15">
        <v>631</v>
      </c>
      <c r="I27" s="30">
        <v>0</v>
      </c>
      <c r="J27" s="35">
        <f t="shared" si="0"/>
        <v>0</v>
      </c>
      <c r="K27" s="62">
        <f>ROUND(I27*0.05,2)</f>
        <v>0</v>
      </c>
      <c r="L27" s="59"/>
    </row>
    <row r="28" spans="2:12" ht="39.950000000000003" customHeight="1" x14ac:dyDescent="0.25">
      <c r="B28" s="6">
        <v>23</v>
      </c>
      <c r="C28" s="11" t="s">
        <v>39</v>
      </c>
      <c r="D28" s="8" t="s">
        <v>11</v>
      </c>
      <c r="E28" s="7" t="s">
        <v>9</v>
      </c>
      <c r="F28" s="7"/>
      <c r="G28" s="7" t="s">
        <v>11</v>
      </c>
      <c r="H28" s="15">
        <v>3735</v>
      </c>
      <c r="I28" s="30">
        <v>0</v>
      </c>
      <c r="J28" s="35">
        <f t="shared" si="0"/>
        <v>0</v>
      </c>
      <c r="K28" s="62"/>
      <c r="L28" s="58">
        <f t="shared" si="2"/>
        <v>0</v>
      </c>
    </row>
    <row r="29" spans="2:12" ht="39.950000000000003" customHeight="1" x14ac:dyDescent="0.25">
      <c r="B29" s="6">
        <v>24</v>
      </c>
      <c r="C29" s="11" t="s">
        <v>40</v>
      </c>
      <c r="D29" s="8" t="s">
        <v>90</v>
      </c>
      <c r="E29" s="7" t="s">
        <v>13</v>
      </c>
      <c r="F29" s="7"/>
      <c r="G29" s="7" t="s">
        <v>11</v>
      </c>
      <c r="H29" s="15">
        <v>101.2</v>
      </c>
      <c r="I29" s="30">
        <v>0</v>
      </c>
      <c r="J29" s="35">
        <f t="shared" si="0"/>
        <v>0</v>
      </c>
      <c r="K29" s="62"/>
      <c r="L29" s="58">
        <f t="shared" si="2"/>
        <v>0</v>
      </c>
    </row>
    <row r="30" spans="2:12" ht="39.950000000000003" customHeight="1" x14ac:dyDescent="0.25">
      <c r="B30" s="6">
        <v>25</v>
      </c>
      <c r="C30" s="11" t="s">
        <v>41</v>
      </c>
      <c r="D30" s="8" t="s">
        <v>90</v>
      </c>
      <c r="E30" s="7" t="s">
        <v>9</v>
      </c>
      <c r="F30" s="7"/>
      <c r="G30" s="7" t="s">
        <v>11</v>
      </c>
      <c r="H30" s="15">
        <v>131</v>
      </c>
      <c r="I30" s="30">
        <v>0</v>
      </c>
      <c r="J30" s="35">
        <f t="shared" si="0"/>
        <v>0</v>
      </c>
      <c r="K30" s="62">
        <f t="shared" ref="K30:K31" si="3">ROUND(I30*0.05,2)</f>
        <v>0</v>
      </c>
      <c r="L30" s="58"/>
    </row>
    <row r="31" spans="2:12" ht="39.950000000000003" customHeight="1" x14ac:dyDescent="0.25">
      <c r="B31" s="6">
        <v>26</v>
      </c>
      <c r="C31" s="11" t="s">
        <v>42</v>
      </c>
      <c r="D31" s="8" t="s">
        <v>90</v>
      </c>
      <c r="E31" s="7" t="s">
        <v>9</v>
      </c>
      <c r="F31" s="7"/>
      <c r="G31" s="7" t="s">
        <v>11</v>
      </c>
      <c r="H31" s="15">
        <v>342.5</v>
      </c>
      <c r="I31" s="30">
        <v>0</v>
      </c>
      <c r="J31" s="35">
        <f t="shared" si="0"/>
        <v>0</v>
      </c>
      <c r="K31" s="62">
        <f t="shared" si="3"/>
        <v>0</v>
      </c>
      <c r="L31" s="58"/>
    </row>
    <row r="32" spans="2:12" ht="39.950000000000003" customHeight="1" x14ac:dyDescent="0.25">
      <c r="B32" s="6">
        <v>27</v>
      </c>
      <c r="C32" s="11" t="s">
        <v>43</v>
      </c>
      <c r="D32" s="8" t="s">
        <v>11</v>
      </c>
      <c r="E32" s="7" t="s">
        <v>44</v>
      </c>
      <c r="F32" s="7"/>
      <c r="G32" s="7" t="s">
        <v>11</v>
      </c>
      <c r="H32" s="15">
        <v>3513</v>
      </c>
      <c r="I32" s="30">
        <v>0</v>
      </c>
      <c r="J32" s="35">
        <f t="shared" si="0"/>
        <v>0</v>
      </c>
      <c r="K32" s="62"/>
      <c r="L32" s="58">
        <f t="shared" ref="L32:L34" si="4">ROUND(I32*0.19,2)</f>
        <v>0</v>
      </c>
    </row>
    <row r="33" spans="2:12" ht="39.950000000000003" customHeight="1" x14ac:dyDescent="0.25">
      <c r="B33" s="6">
        <v>28</v>
      </c>
      <c r="C33" s="11" t="s">
        <v>45</v>
      </c>
      <c r="D33" s="8" t="s">
        <v>11</v>
      </c>
      <c r="E33" s="7" t="s">
        <v>13</v>
      </c>
      <c r="F33" s="7"/>
      <c r="G33" s="7" t="s">
        <v>11</v>
      </c>
      <c r="H33" s="15">
        <v>616</v>
      </c>
      <c r="I33" s="30">
        <v>0</v>
      </c>
      <c r="J33" s="35">
        <f t="shared" si="0"/>
        <v>0</v>
      </c>
      <c r="K33" s="62"/>
      <c r="L33" s="58">
        <f t="shared" si="4"/>
        <v>0</v>
      </c>
    </row>
    <row r="34" spans="2:12" ht="39.950000000000003" customHeight="1" x14ac:dyDescent="0.25">
      <c r="B34" s="6">
        <v>29</v>
      </c>
      <c r="C34" s="11" t="s">
        <v>119</v>
      </c>
      <c r="D34" s="8" t="s">
        <v>46</v>
      </c>
      <c r="E34" s="7" t="s">
        <v>47</v>
      </c>
      <c r="F34" s="7"/>
      <c r="G34" s="7" t="s">
        <v>64</v>
      </c>
      <c r="H34" s="15">
        <v>3500</v>
      </c>
      <c r="I34" s="30">
        <v>0</v>
      </c>
      <c r="J34" s="35">
        <f t="shared" si="0"/>
        <v>0</v>
      </c>
      <c r="K34" s="62"/>
      <c r="L34" s="58">
        <f t="shared" si="4"/>
        <v>0</v>
      </c>
    </row>
    <row r="35" spans="2:12" ht="39.950000000000003" customHeight="1" x14ac:dyDescent="0.25">
      <c r="B35" s="6">
        <v>30</v>
      </c>
      <c r="C35" s="11" t="s">
        <v>48</v>
      </c>
      <c r="D35" s="8" t="s">
        <v>11</v>
      </c>
      <c r="E35" s="7" t="s">
        <v>13</v>
      </c>
      <c r="F35" s="7"/>
      <c r="G35" s="7" t="s">
        <v>11</v>
      </c>
      <c r="H35" s="15">
        <v>175.5</v>
      </c>
      <c r="I35" s="30">
        <v>0</v>
      </c>
      <c r="J35" s="35">
        <f t="shared" si="0"/>
        <v>0</v>
      </c>
      <c r="K35" s="62">
        <f t="shared" ref="K35:K70" si="5">ROUND(I35*0.05,2)</f>
        <v>0</v>
      </c>
      <c r="L35" s="58"/>
    </row>
    <row r="36" spans="2:12" ht="39.950000000000003" customHeight="1" x14ac:dyDescent="0.25">
      <c r="B36" s="6">
        <v>31</v>
      </c>
      <c r="C36" s="19" t="s">
        <v>49</v>
      </c>
      <c r="D36" s="20" t="s">
        <v>11</v>
      </c>
      <c r="E36" s="21" t="s">
        <v>50</v>
      </c>
      <c r="F36" s="7"/>
      <c r="G36" s="7" t="s">
        <v>11</v>
      </c>
      <c r="H36" s="15">
        <v>1208</v>
      </c>
      <c r="I36" s="30">
        <v>0</v>
      </c>
      <c r="J36" s="35">
        <f t="shared" si="0"/>
        <v>0</v>
      </c>
      <c r="K36" s="62">
        <f t="shared" si="5"/>
        <v>0</v>
      </c>
      <c r="L36" s="58"/>
    </row>
    <row r="37" spans="2:12" ht="39.950000000000003" customHeight="1" x14ac:dyDescent="0.25">
      <c r="B37" s="6">
        <v>32</v>
      </c>
      <c r="C37" s="19" t="s">
        <v>51</v>
      </c>
      <c r="D37" s="20" t="s">
        <v>11</v>
      </c>
      <c r="E37" s="21" t="s">
        <v>50</v>
      </c>
      <c r="F37" s="7"/>
      <c r="G37" s="7" t="s">
        <v>11</v>
      </c>
      <c r="H37" s="15">
        <v>445</v>
      </c>
      <c r="I37" s="30">
        <v>0</v>
      </c>
      <c r="J37" s="35">
        <f t="shared" si="0"/>
        <v>0</v>
      </c>
      <c r="K37" s="62">
        <f t="shared" si="5"/>
        <v>0</v>
      </c>
      <c r="L37" s="58"/>
    </row>
    <row r="38" spans="2:12" ht="39.950000000000003" customHeight="1" x14ac:dyDescent="0.25">
      <c r="B38" s="6">
        <v>33</v>
      </c>
      <c r="C38" s="11" t="s">
        <v>52</v>
      </c>
      <c r="D38" s="8" t="s">
        <v>11</v>
      </c>
      <c r="E38" s="7" t="s">
        <v>53</v>
      </c>
      <c r="F38" s="7"/>
      <c r="G38" s="7" t="s">
        <v>11</v>
      </c>
      <c r="H38" s="15">
        <v>3615</v>
      </c>
      <c r="I38" s="30">
        <v>0</v>
      </c>
      <c r="J38" s="35">
        <f t="shared" si="0"/>
        <v>0</v>
      </c>
      <c r="K38" s="62"/>
      <c r="L38" s="58">
        <f t="shared" ref="L38:L40" si="6">ROUND(I38*0.19,2)</f>
        <v>0</v>
      </c>
    </row>
    <row r="39" spans="2:12" ht="48.75" customHeight="1" x14ac:dyDescent="0.25">
      <c r="B39" s="6">
        <v>34</v>
      </c>
      <c r="C39" s="10" t="s">
        <v>55</v>
      </c>
      <c r="D39" s="8" t="s">
        <v>85</v>
      </c>
      <c r="E39" s="7" t="s">
        <v>56</v>
      </c>
      <c r="F39" s="7"/>
      <c r="G39" s="7" t="s">
        <v>64</v>
      </c>
      <c r="H39" s="15">
        <v>2535</v>
      </c>
      <c r="I39" s="30">
        <v>0</v>
      </c>
      <c r="J39" s="35">
        <f t="shared" si="0"/>
        <v>0</v>
      </c>
      <c r="K39" s="62">
        <f t="shared" si="5"/>
        <v>0</v>
      </c>
      <c r="L39" s="58"/>
    </row>
    <row r="40" spans="2:12" ht="35.25" customHeight="1" x14ac:dyDescent="0.25">
      <c r="B40" s="6">
        <v>35</v>
      </c>
      <c r="C40" s="10" t="s">
        <v>87</v>
      </c>
      <c r="D40" s="8" t="s">
        <v>11</v>
      </c>
      <c r="E40" s="7" t="s">
        <v>118</v>
      </c>
      <c r="F40" s="7"/>
      <c r="G40" s="7" t="s">
        <v>11</v>
      </c>
      <c r="H40" s="15">
        <v>2434</v>
      </c>
      <c r="I40" s="30">
        <v>0</v>
      </c>
      <c r="J40" s="35">
        <f t="shared" si="0"/>
        <v>0</v>
      </c>
      <c r="K40" s="62"/>
      <c r="L40" s="58">
        <f t="shared" si="6"/>
        <v>0</v>
      </c>
    </row>
    <row r="41" spans="2:12" ht="49.5" customHeight="1" x14ac:dyDescent="0.25">
      <c r="B41" s="6">
        <v>36</v>
      </c>
      <c r="C41" s="10" t="s">
        <v>57</v>
      </c>
      <c r="D41" s="8" t="s">
        <v>11</v>
      </c>
      <c r="E41" s="7" t="s">
        <v>58</v>
      </c>
      <c r="F41" s="7"/>
      <c r="G41" s="7" t="s">
        <v>11</v>
      </c>
      <c r="H41" s="15">
        <v>494</v>
      </c>
      <c r="I41" s="30">
        <v>0</v>
      </c>
      <c r="J41" s="35">
        <f t="shared" si="0"/>
        <v>0</v>
      </c>
      <c r="K41" s="62">
        <f t="shared" si="5"/>
        <v>0</v>
      </c>
      <c r="L41" s="58"/>
    </row>
    <row r="42" spans="2:12" ht="39.950000000000003" customHeight="1" x14ac:dyDescent="0.25">
      <c r="B42" s="6">
        <v>37</v>
      </c>
      <c r="C42" s="10" t="s">
        <v>59</v>
      </c>
      <c r="D42" s="8" t="s">
        <v>11</v>
      </c>
      <c r="E42" s="7" t="s">
        <v>60</v>
      </c>
      <c r="F42" s="7"/>
      <c r="G42" s="7" t="s">
        <v>11</v>
      </c>
      <c r="H42" s="15">
        <v>6785</v>
      </c>
      <c r="I42" s="30">
        <v>0</v>
      </c>
      <c r="J42" s="35">
        <f t="shared" si="0"/>
        <v>0</v>
      </c>
      <c r="K42" s="62">
        <f t="shared" si="5"/>
        <v>0</v>
      </c>
      <c r="L42" s="58"/>
    </row>
    <row r="43" spans="2:12" ht="35.25" customHeight="1" x14ac:dyDescent="0.25">
      <c r="B43" s="6">
        <v>38</v>
      </c>
      <c r="C43" s="26" t="s">
        <v>102</v>
      </c>
      <c r="D43" s="20" t="s">
        <v>11</v>
      </c>
      <c r="E43" s="21" t="s">
        <v>103</v>
      </c>
      <c r="F43" s="7"/>
      <c r="G43" s="7" t="s">
        <v>11</v>
      </c>
      <c r="H43" s="15">
        <v>40</v>
      </c>
      <c r="I43" s="30">
        <v>0</v>
      </c>
      <c r="J43" s="35">
        <f t="shared" si="0"/>
        <v>0</v>
      </c>
      <c r="K43" s="62">
        <f t="shared" si="5"/>
        <v>0</v>
      </c>
      <c r="L43" s="58"/>
    </row>
    <row r="44" spans="2:12" ht="39.950000000000003" customHeight="1" x14ac:dyDescent="0.25">
      <c r="B44" s="6">
        <v>39</v>
      </c>
      <c r="C44" s="10" t="s">
        <v>61</v>
      </c>
      <c r="D44" s="8" t="s">
        <v>46</v>
      </c>
      <c r="E44" s="7" t="s">
        <v>13</v>
      </c>
      <c r="F44" s="7"/>
      <c r="G44" s="7" t="s">
        <v>64</v>
      </c>
      <c r="H44" s="15">
        <v>2028.5</v>
      </c>
      <c r="I44" s="30">
        <v>0</v>
      </c>
      <c r="J44" s="35">
        <f t="shared" si="0"/>
        <v>0</v>
      </c>
      <c r="K44" s="62">
        <f t="shared" si="5"/>
        <v>0</v>
      </c>
      <c r="L44" s="58"/>
    </row>
    <row r="45" spans="2:12" ht="39.950000000000003" customHeight="1" x14ac:dyDescent="0.25">
      <c r="B45" s="6">
        <v>40</v>
      </c>
      <c r="C45" s="10" t="s">
        <v>62</v>
      </c>
      <c r="D45" s="8" t="s">
        <v>11</v>
      </c>
      <c r="E45" s="7" t="s">
        <v>13</v>
      </c>
      <c r="F45" s="7"/>
      <c r="G45" s="7" t="s">
        <v>11</v>
      </c>
      <c r="H45" s="15">
        <v>1420</v>
      </c>
      <c r="I45" s="30">
        <v>0</v>
      </c>
      <c r="J45" s="35">
        <f t="shared" si="0"/>
        <v>0</v>
      </c>
      <c r="K45" s="62">
        <f t="shared" si="5"/>
        <v>0</v>
      </c>
      <c r="L45" s="58"/>
    </row>
    <row r="46" spans="2:12" ht="39.950000000000003" customHeight="1" x14ac:dyDescent="0.25">
      <c r="B46" s="6">
        <v>41</v>
      </c>
      <c r="C46" s="10" t="s">
        <v>34</v>
      </c>
      <c r="D46" s="8" t="s">
        <v>86</v>
      </c>
      <c r="E46" s="7" t="s">
        <v>13</v>
      </c>
      <c r="F46" s="7"/>
      <c r="G46" s="7" t="s">
        <v>11</v>
      </c>
      <c r="H46" s="15">
        <v>1030</v>
      </c>
      <c r="I46" s="30">
        <v>0</v>
      </c>
      <c r="J46" s="35">
        <f t="shared" si="0"/>
        <v>0</v>
      </c>
      <c r="K46" s="62">
        <f t="shared" si="5"/>
        <v>0</v>
      </c>
      <c r="L46" s="58"/>
    </row>
    <row r="47" spans="2:12" ht="39.950000000000003" customHeight="1" x14ac:dyDescent="0.25">
      <c r="B47" s="6">
        <v>42</v>
      </c>
      <c r="C47" s="11" t="s">
        <v>63</v>
      </c>
      <c r="D47" s="8" t="s">
        <v>64</v>
      </c>
      <c r="E47" s="7" t="s">
        <v>9</v>
      </c>
      <c r="F47" s="7"/>
      <c r="G47" s="7" t="s">
        <v>64</v>
      </c>
      <c r="H47" s="15">
        <v>5975</v>
      </c>
      <c r="I47" s="30">
        <v>0</v>
      </c>
      <c r="J47" s="35">
        <f t="shared" si="0"/>
        <v>0</v>
      </c>
      <c r="K47" s="62">
        <f t="shared" si="5"/>
        <v>0</v>
      </c>
      <c r="L47" s="58"/>
    </row>
    <row r="48" spans="2:12" ht="39.950000000000003" customHeight="1" x14ac:dyDescent="0.25">
      <c r="B48" s="6">
        <v>43</v>
      </c>
      <c r="C48" s="11" t="s">
        <v>65</v>
      </c>
      <c r="D48" s="8" t="s">
        <v>11</v>
      </c>
      <c r="E48" s="7" t="s">
        <v>66</v>
      </c>
      <c r="F48" s="7"/>
      <c r="G48" s="7" t="s">
        <v>11</v>
      </c>
      <c r="H48" s="15">
        <v>5210</v>
      </c>
      <c r="I48" s="30">
        <v>0</v>
      </c>
      <c r="J48" s="35">
        <f t="shared" si="0"/>
        <v>0</v>
      </c>
      <c r="K48" s="62">
        <f t="shared" si="5"/>
        <v>0</v>
      </c>
      <c r="L48" s="58"/>
    </row>
    <row r="49" spans="2:12" ht="48.75" customHeight="1" x14ac:dyDescent="0.25">
      <c r="B49" s="6">
        <v>44</v>
      </c>
      <c r="C49" s="11" t="s">
        <v>67</v>
      </c>
      <c r="D49" s="8" t="s">
        <v>11</v>
      </c>
      <c r="E49" s="7" t="s">
        <v>13</v>
      </c>
      <c r="F49" s="7"/>
      <c r="G49" s="7" t="s">
        <v>11</v>
      </c>
      <c r="H49" s="15">
        <v>1650</v>
      </c>
      <c r="I49" s="30">
        <v>0</v>
      </c>
      <c r="J49" s="35">
        <f t="shared" si="0"/>
        <v>0</v>
      </c>
      <c r="K49" s="62">
        <f t="shared" si="5"/>
        <v>0</v>
      </c>
      <c r="L49" s="58"/>
    </row>
    <row r="50" spans="2:12" ht="39.950000000000003" customHeight="1" x14ac:dyDescent="0.25">
      <c r="B50" s="6">
        <v>45</v>
      </c>
      <c r="C50" s="11" t="s">
        <v>68</v>
      </c>
      <c r="D50" s="8" t="s">
        <v>11</v>
      </c>
      <c r="E50" s="7" t="s">
        <v>13</v>
      </c>
      <c r="F50" s="7"/>
      <c r="G50" s="7" t="s">
        <v>11</v>
      </c>
      <c r="H50" s="15">
        <v>1683</v>
      </c>
      <c r="I50" s="30">
        <v>0</v>
      </c>
      <c r="J50" s="35">
        <f t="shared" si="0"/>
        <v>0</v>
      </c>
      <c r="K50" s="62">
        <f t="shared" si="5"/>
        <v>0</v>
      </c>
      <c r="L50" s="58"/>
    </row>
    <row r="51" spans="2:12" ht="39.950000000000003" customHeight="1" x14ac:dyDescent="0.25">
      <c r="B51" s="6">
        <v>46</v>
      </c>
      <c r="C51" s="19" t="s">
        <v>89</v>
      </c>
      <c r="D51" s="25" t="s">
        <v>11</v>
      </c>
      <c r="E51" s="21" t="s">
        <v>70</v>
      </c>
      <c r="F51" s="7"/>
      <c r="G51" s="7" t="s">
        <v>11</v>
      </c>
      <c r="H51" s="15">
        <v>586</v>
      </c>
      <c r="I51" s="30">
        <v>0</v>
      </c>
      <c r="J51" s="35">
        <f t="shared" si="0"/>
        <v>0</v>
      </c>
      <c r="K51" s="62">
        <f t="shared" si="5"/>
        <v>0</v>
      </c>
      <c r="L51" s="58"/>
    </row>
    <row r="52" spans="2:12" ht="39.950000000000003" customHeight="1" x14ac:dyDescent="0.25">
      <c r="B52" s="6">
        <v>47</v>
      </c>
      <c r="C52" s="12" t="s">
        <v>69</v>
      </c>
      <c r="D52" s="8" t="s">
        <v>11</v>
      </c>
      <c r="E52" s="7" t="s">
        <v>70</v>
      </c>
      <c r="F52" s="7"/>
      <c r="G52" s="7" t="s">
        <v>11</v>
      </c>
      <c r="H52" s="15">
        <v>3115</v>
      </c>
      <c r="I52" s="30">
        <v>0</v>
      </c>
      <c r="J52" s="35">
        <f t="shared" si="0"/>
        <v>0</v>
      </c>
      <c r="K52" s="62">
        <f t="shared" si="5"/>
        <v>0</v>
      </c>
      <c r="L52" s="58"/>
    </row>
    <row r="53" spans="2:12" ht="39.950000000000003" customHeight="1" x14ac:dyDescent="0.25">
      <c r="B53" s="6">
        <v>48</v>
      </c>
      <c r="C53" s="11" t="s">
        <v>71</v>
      </c>
      <c r="D53" s="8" t="s">
        <v>11</v>
      </c>
      <c r="E53" s="7" t="s">
        <v>13</v>
      </c>
      <c r="F53" s="7"/>
      <c r="G53" s="7" t="s">
        <v>11</v>
      </c>
      <c r="H53" s="15">
        <v>1570</v>
      </c>
      <c r="I53" s="30">
        <v>0</v>
      </c>
      <c r="J53" s="35">
        <f t="shared" si="0"/>
        <v>0</v>
      </c>
      <c r="K53" s="62">
        <f t="shared" si="5"/>
        <v>0</v>
      </c>
      <c r="L53" s="58"/>
    </row>
    <row r="54" spans="2:12" ht="39.950000000000003" customHeight="1" x14ac:dyDescent="0.25">
      <c r="B54" s="6">
        <v>49</v>
      </c>
      <c r="C54" s="12" t="s">
        <v>72</v>
      </c>
      <c r="D54" s="8" t="s">
        <v>11</v>
      </c>
      <c r="E54" s="7" t="s">
        <v>73</v>
      </c>
      <c r="F54" s="7"/>
      <c r="G54" s="7" t="s">
        <v>11</v>
      </c>
      <c r="H54" s="15">
        <v>9630</v>
      </c>
      <c r="I54" s="30">
        <v>0</v>
      </c>
      <c r="J54" s="35">
        <f t="shared" si="0"/>
        <v>0</v>
      </c>
      <c r="K54" s="62"/>
      <c r="L54" s="58">
        <f t="shared" ref="L54" si="7">ROUND(I54*0.19,2)</f>
        <v>0</v>
      </c>
    </row>
    <row r="55" spans="2:12" ht="39.950000000000003" customHeight="1" x14ac:dyDescent="0.25">
      <c r="B55" s="6">
        <v>50</v>
      </c>
      <c r="C55" s="11" t="s">
        <v>74</v>
      </c>
      <c r="D55" s="8" t="s">
        <v>11</v>
      </c>
      <c r="E55" s="7" t="s">
        <v>13</v>
      </c>
      <c r="F55" s="7"/>
      <c r="G55" s="7" t="s">
        <v>11</v>
      </c>
      <c r="H55" s="15">
        <v>2724</v>
      </c>
      <c r="I55" s="30">
        <v>0</v>
      </c>
      <c r="J55" s="35">
        <f t="shared" si="0"/>
        <v>0</v>
      </c>
      <c r="K55" s="62">
        <f t="shared" si="5"/>
        <v>0</v>
      </c>
      <c r="L55" s="58"/>
    </row>
    <row r="56" spans="2:12" ht="63" x14ac:dyDescent="0.25">
      <c r="B56" s="6">
        <v>51</v>
      </c>
      <c r="C56" s="11" t="s">
        <v>75</v>
      </c>
      <c r="D56" s="8" t="s">
        <v>11</v>
      </c>
      <c r="E56" s="7" t="s">
        <v>76</v>
      </c>
      <c r="F56" s="7"/>
      <c r="G56" s="7" t="s">
        <v>11</v>
      </c>
      <c r="H56" s="15">
        <v>1169</v>
      </c>
      <c r="I56" s="30">
        <v>0</v>
      </c>
      <c r="J56" s="35">
        <f t="shared" si="0"/>
        <v>0</v>
      </c>
      <c r="K56" s="62">
        <f t="shared" si="5"/>
        <v>0</v>
      </c>
      <c r="L56" s="58"/>
    </row>
    <row r="57" spans="2:12" ht="39.950000000000003" customHeight="1" x14ac:dyDescent="0.25">
      <c r="B57" s="6">
        <v>52</v>
      </c>
      <c r="C57" s="11" t="s">
        <v>77</v>
      </c>
      <c r="D57" s="8" t="s">
        <v>11</v>
      </c>
      <c r="E57" s="7" t="s">
        <v>13</v>
      </c>
      <c r="F57" s="7"/>
      <c r="G57" s="7" t="s">
        <v>11</v>
      </c>
      <c r="H57" s="15">
        <v>5332</v>
      </c>
      <c r="I57" s="30">
        <v>0</v>
      </c>
      <c r="J57" s="35">
        <f t="shared" si="0"/>
        <v>0</v>
      </c>
      <c r="K57" s="62">
        <f t="shared" si="5"/>
        <v>0</v>
      </c>
      <c r="L57" s="58"/>
    </row>
    <row r="58" spans="2:12" ht="39.950000000000003" customHeight="1" x14ac:dyDescent="0.25">
      <c r="B58" s="6">
        <v>53</v>
      </c>
      <c r="C58" s="11" t="s">
        <v>78</v>
      </c>
      <c r="D58" s="8" t="s">
        <v>11</v>
      </c>
      <c r="E58" s="7" t="s">
        <v>13</v>
      </c>
      <c r="F58" s="7"/>
      <c r="G58" s="7" t="s">
        <v>11</v>
      </c>
      <c r="H58" s="15">
        <v>1014</v>
      </c>
      <c r="I58" s="30">
        <v>0</v>
      </c>
      <c r="J58" s="35">
        <f t="shared" si="0"/>
        <v>0</v>
      </c>
      <c r="K58" s="62">
        <f t="shared" si="5"/>
        <v>0</v>
      </c>
      <c r="L58" s="58"/>
    </row>
    <row r="59" spans="2:12" ht="39.950000000000003" customHeight="1" x14ac:dyDescent="0.25">
      <c r="B59" s="6">
        <v>54</v>
      </c>
      <c r="C59" s="11" t="s">
        <v>79</v>
      </c>
      <c r="D59" s="8" t="s">
        <v>11</v>
      </c>
      <c r="E59" s="7" t="s">
        <v>13</v>
      </c>
      <c r="F59" s="7"/>
      <c r="G59" s="7" t="s">
        <v>11</v>
      </c>
      <c r="H59" s="15">
        <v>1330</v>
      </c>
      <c r="I59" s="30">
        <v>0</v>
      </c>
      <c r="J59" s="35">
        <f t="shared" si="0"/>
        <v>0</v>
      </c>
      <c r="K59" s="62">
        <f t="shared" si="5"/>
        <v>0</v>
      </c>
      <c r="L59" s="58"/>
    </row>
    <row r="60" spans="2:12" ht="39.950000000000003" customHeight="1" x14ac:dyDescent="0.25">
      <c r="B60" s="6">
        <v>55</v>
      </c>
      <c r="C60" s="19" t="s">
        <v>106</v>
      </c>
      <c r="D60" s="20" t="s">
        <v>11</v>
      </c>
      <c r="E60" s="21" t="s">
        <v>107</v>
      </c>
      <c r="F60" s="7"/>
      <c r="G60" s="7" t="s">
        <v>11</v>
      </c>
      <c r="H60" s="15">
        <v>14</v>
      </c>
      <c r="I60" s="30">
        <v>0</v>
      </c>
      <c r="J60" s="35">
        <f t="shared" si="0"/>
        <v>0</v>
      </c>
      <c r="K60" s="62">
        <f t="shared" si="5"/>
        <v>0</v>
      </c>
      <c r="L60" s="58"/>
    </row>
    <row r="61" spans="2:12" ht="39.950000000000003" customHeight="1" x14ac:dyDescent="0.25">
      <c r="B61" s="6">
        <v>56</v>
      </c>
      <c r="C61" s="19" t="s">
        <v>100</v>
      </c>
      <c r="D61" s="20" t="s">
        <v>11</v>
      </c>
      <c r="E61" s="21" t="s">
        <v>101</v>
      </c>
      <c r="F61" s="7"/>
      <c r="G61" s="7" t="s">
        <v>11</v>
      </c>
      <c r="H61" s="15">
        <v>30</v>
      </c>
      <c r="I61" s="30">
        <v>0</v>
      </c>
      <c r="J61" s="35">
        <f t="shared" si="0"/>
        <v>0</v>
      </c>
      <c r="K61" s="62">
        <f t="shared" si="5"/>
        <v>0</v>
      </c>
      <c r="L61" s="58"/>
    </row>
    <row r="62" spans="2:12" ht="39.950000000000003" customHeight="1" x14ac:dyDescent="0.25">
      <c r="B62" s="6">
        <v>57</v>
      </c>
      <c r="C62" s="11" t="s">
        <v>80</v>
      </c>
      <c r="D62" s="8" t="s">
        <v>64</v>
      </c>
      <c r="E62" s="7" t="s">
        <v>13</v>
      </c>
      <c r="F62" s="7"/>
      <c r="G62" s="7" t="s">
        <v>64</v>
      </c>
      <c r="H62" s="15">
        <v>1630</v>
      </c>
      <c r="I62" s="30">
        <v>0</v>
      </c>
      <c r="J62" s="35">
        <f t="shared" si="0"/>
        <v>0</v>
      </c>
      <c r="K62" s="62">
        <f t="shared" si="5"/>
        <v>0</v>
      </c>
      <c r="L62" s="58"/>
    </row>
    <row r="63" spans="2:12" ht="39.950000000000003" customHeight="1" x14ac:dyDescent="0.25">
      <c r="B63" s="6">
        <v>58</v>
      </c>
      <c r="C63" s="11" t="s">
        <v>81</v>
      </c>
      <c r="D63" s="8" t="s">
        <v>64</v>
      </c>
      <c r="E63" s="7" t="s">
        <v>13</v>
      </c>
      <c r="F63" s="7"/>
      <c r="G63" s="7" t="s">
        <v>64</v>
      </c>
      <c r="H63" s="15">
        <v>2195</v>
      </c>
      <c r="I63" s="30">
        <v>0</v>
      </c>
      <c r="J63" s="35">
        <f t="shared" si="0"/>
        <v>0</v>
      </c>
      <c r="K63" s="62">
        <f t="shared" si="5"/>
        <v>0</v>
      </c>
      <c r="L63" s="58"/>
    </row>
    <row r="64" spans="2:12" ht="39.950000000000003" customHeight="1" x14ac:dyDescent="0.25">
      <c r="B64" s="6">
        <v>59</v>
      </c>
      <c r="C64" s="11" t="s">
        <v>82</v>
      </c>
      <c r="D64" s="8" t="s">
        <v>11</v>
      </c>
      <c r="E64" s="7" t="s">
        <v>13</v>
      </c>
      <c r="F64" s="7"/>
      <c r="G64" s="7" t="s">
        <v>11</v>
      </c>
      <c r="H64" s="15">
        <v>1197</v>
      </c>
      <c r="I64" s="30">
        <v>0</v>
      </c>
      <c r="J64" s="35">
        <f t="shared" si="0"/>
        <v>0</v>
      </c>
      <c r="K64" s="62">
        <f t="shared" si="5"/>
        <v>0</v>
      </c>
      <c r="L64" s="58"/>
    </row>
    <row r="65" spans="2:12" ht="37.5" customHeight="1" x14ac:dyDescent="0.25">
      <c r="B65" s="6">
        <v>60</v>
      </c>
      <c r="C65" s="11" t="s">
        <v>83</v>
      </c>
      <c r="D65" s="8" t="s">
        <v>11</v>
      </c>
      <c r="E65" s="7" t="s">
        <v>13</v>
      </c>
      <c r="F65" s="7"/>
      <c r="G65" s="7" t="s">
        <v>11</v>
      </c>
      <c r="H65" s="15">
        <v>1276</v>
      </c>
      <c r="I65" s="30">
        <v>0</v>
      </c>
      <c r="J65" s="35">
        <f t="shared" si="0"/>
        <v>0</v>
      </c>
      <c r="K65" s="62">
        <f t="shared" si="5"/>
        <v>0</v>
      </c>
      <c r="L65" s="58"/>
    </row>
    <row r="66" spans="2:12" ht="37.5" customHeight="1" x14ac:dyDescent="0.25">
      <c r="B66" s="6">
        <v>61</v>
      </c>
      <c r="C66" s="19" t="s">
        <v>104</v>
      </c>
      <c r="D66" s="20" t="s">
        <v>11</v>
      </c>
      <c r="E66" s="21" t="s">
        <v>105</v>
      </c>
      <c r="F66" s="7"/>
      <c r="G66" s="7" t="s">
        <v>11</v>
      </c>
      <c r="H66" s="15">
        <v>30</v>
      </c>
      <c r="I66" s="30">
        <v>0</v>
      </c>
      <c r="J66" s="35">
        <f t="shared" si="0"/>
        <v>0</v>
      </c>
      <c r="K66" s="62">
        <f t="shared" si="5"/>
        <v>0</v>
      </c>
      <c r="L66" s="58"/>
    </row>
    <row r="67" spans="2:12" ht="39.950000000000003" customHeight="1" x14ac:dyDescent="0.25">
      <c r="B67" s="6">
        <v>62</v>
      </c>
      <c r="C67" s="11" t="s">
        <v>84</v>
      </c>
      <c r="D67" s="8" t="s">
        <v>11</v>
      </c>
      <c r="E67" s="7" t="s">
        <v>13</v>
      </c>
      <c r="F67" s="7"/>
      <c r="G67" s="7" t="s">
        <v>11</v>
      </c>
      <c r="H67" s="15">
        <v>5565</v>
      </c>
      <c r="I67" s="30">
        <v>0</v>
      </c>
      <c r="J67" s="35">
        <f t="shared" si="0"/>
        <v>0</v>
      </c>
      <c r="K67" s="62">
        <f t="shared" si="5"/>
        <v>0</v>
      </c>
      <c r="L67" s="58"/>
    </row>
    <row r="68" spans="2:12" ht="39.950000000000003" customHeight="1" x14ac:dyDescent="0.25">
      <c r="B68" s="6">
        <v>63</v>
      </c>
      <c r="C68" s="19" t="s">
        <v>108</v>
      </c>
      <c r="D68" s="20" t="s">
        <v>11</v>
      </c>
      <c r="E68" s="21" t="s">
        <v>109</v>
      </c>
      <c r="F68" s="7"/>
      <c r="G68" s="7" t="s">
        <v>11</v>
      </c>
      <c r="H68" s="15">
        <v>1000</v>
      </c>
      <c r="I68" s="30">
        <v>0</v>
      </c>
      <c r="J68" s="35">
        <f t="shared" si="0"/>
        <v>0</v>
      </c>
      <c r="K68" s="62">
        <f t="shared" si="5"/>
        <v>0</v>
      </c>
      <c r="L68" s="58"/>
    </row>
    <row r="69" spans="2:12" ht="39.950000000000003" customHeight="1" x14ac:dyDescent="0.25">
      <c r="B69" s="6">
        <v>64</v>
      </c>
      <c r="C69" s="19" t="s">
        <v>54</v>
      </c>
      <c r="D69" s="20" t="s">
        <v>11</v>
      </c>
      <c r="E69" s="21" t="s">
        <v>13</v>
      </c>
      <c r="F69" s="7"/>
      <c r="G69" s="7" t="s">
        <v>11</v>
      </c>
      <c r="H69" s="15">
        <v>20790</v>
      </c>
      <c r="I69" s="30">
        <v>0</v>
      </c>
      <c r="J69" s="35">
        <f t="shared" si="0"/>
        <v>0</v>
      </c>
      <c r="K69" s="62">
        <f t="shared" si="5"/>
        <v>0</v>
      </c>
      <c r="L69" s="58"/>
    </row>
    <row r="70" spans="2:12" ht="39.950000000000003" customHeight="1" thickBot="1" x14ac:dyDescent="0.3">
      <c r="B70" s="16">
        <v>65</v>
      </c>
      <c r="C70" s="22" t="s">
        <v>120</v>
      </c>
      <c r="D70" s="23" t="s">
        <v>11</v>
      </c>
      <c r="E70" s="24" t="s">
        <v>13</v>
      </c>
      <c r="F70" s="17"/>
      <c r="G70" s="17" t="s">
        <v>11</v>
      </c>
      <c r="H70" s="18">
        <v>66200</v>
      </c>
      <c r="I70" s="31">
        <v>0</v>
      </c>
      <c r="J70" s="36">
        <f t="shared" si="0"/>
        <v>0</v>
      </c>
      <c r="K70" s="62">
        <f t="shared" si="5"/>
        <v>0</v>
      </c>
      <c r="L70" s="60"/>
    </row>
    <row r="71" spans="2:12" ht="16.5" thickBot="1" x14ac:dyDescent="0.3">
      <c r="B71" s="49" t="s">
        <v>113</v>
      </c>
      <c r="C71" s="50"/>
      <c r="D71" s="50"/>
      <c r="E71" s="50"/>
      <c r="F71" s="50"/>
      <c r="G71" s="50"/>
      <c r="H71" s="50"/>
      <c r="I71" s="51"/>
      <c r="J71" s="32">
        <f>SUM(J6:J70)</f>
        <v>0</v>
      </c>
      <c r="K71" s="63">
        <f>SUM(K6:K70)</f>
        <v>0</v>
      </c>
      <c r="L71" s="63">
        <f>SUM(L6:L70)</f>
        <v>0</v>
      </c>
    </row>
    <row r="72" spans="2:12" ht="26.25" customHeight="1" thickBot="1" x14ac:dyDescent="0.3">
      <c r="B72" s="52" t="s">
        <v>115</v>
      </c>
      <c r="C72" s="53"/>
      <c r="D72" s="53"/>
      <c r="E72" s="53"/>
      <c r="F72" s="53"/>
      <c r="G72" s="53"/>
      <c r="H72" s="53"/>
      <c r="I72" s="54"/>
      <c r="J72" s="33">
        <f>J71+K71+L71</f>
        <v>0</v>
      </c>
      <c r="K72" s="27"/>
      <c r="L72" s="28"/>
    </row>
    <row r="74" spans="2:12" ht="33" customHeight="1" x14ac:dyDescent="0.25">
      <c r="B74" s="47" t="s">
        <v>114</v>
      </c>
      <c r="C74" s="48"/>
      <c r="D74" s="48"/>
      <c r="E74" s="48"/>
      <c r="F74" s="48"/>
      <c r="G74" s="48"/>
      <c r="H74" s="48"/>
      <c r="I74" s="48"/>
      <c r="J74" s="48"/>
      <c r="K74" s="48"/>
      <c r="L74" s="48"/>
    </row>
    <row r="76" spans="2:12" x14ac:dyDescent="0.25">
      <c r="C76" s="40"/>
      <c r="D76" s="40"/>
      <c r="E76" s="40"/>
      <c r="F76" s="40"/>
      <c r="G76" s="40"/>
      <c r="H76" s="40"/>
      <c r="I76" s="40"/>
      <c r="J76" s="40"/>
      <c r="K76" s="40"/>
      <c r="L76" s="40"/>
    </row>
    <row r="77" spans="2:12" x14ac:dyDescent="0.25">
      <c r="C77" s="40"/>
      <c r="D77" s="40"/>
      <c r="E77" s="40"/>
      <c r="F77" s="40"/>
      <c r="G77" s="40"/>
      <c r="H77" s="40"/>
      <c r="I77" s="40"/>
      <c r="J77" s="40"/>
      <c r="K77" s="40"/>
      <c r="L77" s="40"/>
    </row>
  </sheetData>
  <mergeCells count="14">
    <mergeCell ref="B2:L2"/>
    <mergeCell ref="C77:L77"/>
    <mergeCell ref="C76:L76"/>
    <mergeCell ref="B3:L3"/>
    <mergeCell ref="B4:B5"/>
    <mergeCell ref="C4:C5"/>
    <mergeCell ref="D4:D5"/>
    <mergeCell ref="E4:E5"/>
    <mergeCell ref="I4:I5"/>
    <mergeCell ref="H4:H5"/>
    <mergeCell ref="B74:L74"/>
    <mergeCell ref="B71:I71"/>
    <mergeCell ref="B72:I72"/>
    <mergeCell ref="J4:J5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Tarhaničová, Anna</cp:lastModifiedBy>
  <cp:lastPrinted>2025-01-22T10:58:16Z</cp:lastPrinted>
  <dcterms:created xsi:type="dcterms:W3CDTF">2022-05-24T11:53:24Z</dcterms:created>
  <dcterms:modified xsi:type="dcterms:W3CDTF">2025-01-22T12:22:32Z</dcterms:modified>
</cp:coreProperties>
</file>