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estokosice-my.sharepoint.com/personal/anna_tarhanicova_kosice_sk/Documents/Dokumenty/A_SUTAZE_MMK/SUTAZE_2025/NZ_Potraviny_pre_skolske_jedalne_pri_MS_2025/Vysvetľovanie_SP/Vysvetlovanie_3/"/>
    </mc:Choice>
  </mc:AlternateContent>
  <xr:revisionPtr revIDLastSave="317" documentId="8_{1EEAE224-E8BF-4A1C-8E7B-5CD97B0FE4B8}" xr6:coauthVersionLast="47" xr6:coauthVersionMax="47" xr10:uidLastSave="{DEF335BA-7E6C-4D1C-AC56-A191835C473B}"/>
  <bookViews>
    <workbookView xWindow="-120" yWindow="-120" windowWidth="24240" windowHeight="13140" xr2:uid="{00000000-000D-0000-FFFF-FFFF00000000}"/>
  </bookViews>
  <sheets>
    <sheet name="Časť 1, 1 z 5" sheetId="5" r:id="rId1"/>
    <sheet name="Časť 1, 2 z 5" sheetId="3" r:id="rId2"/>
    <sheet name="Časť 1, 3 z 5" sheetId="1" r:id="rId3"/>
    <sheet name="Časť 1, 4 z 5" sheetId="2" r:id="rId4"/>
    <sheet name="Časť 1, 5 z 5" sheetId="4" r:id="rId5"/>
    <sheet name="Časť 1 - Cena celkom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26" i="1" l="1"/>
  <c r="K26" i="1"/>
  <c r="J26" i="1"/>
  <c r="L36" i="3"/>
  <c r="K36" i="3"/>
  <c r="J36" i="3"/>
  <c r="K217" i="5"/>
  <c r="L216" i="5"/>
  <c r="L215" i="5"/>
  <c r="L214" i="5"/>
  <c r="L213" i="5"/>
  <c r="L212" i="5"/>
  <c r="L211" i="5"/>
  <c r="L210" i="5"/>
  <c r="K209" i="5"/>
  <c r="L208" i="5"/>
  <c r="K207" i="5"/>
  <c r="K206" i="5"/>
  <c r="K205" i="5"/>
  <c r="L204" i="5"/>
  <c r="L203" i="5"/>
  <c r="L202" i="5"/>
  <c r="L201" i="5"/>
  <c r="L200" i="5"/>
  <c r="L199" i="5"/>
  <c r="L198" i="5"/>
  <c r="L197" i="5"/>
  <c r="L196" i="5"/>
  <c r="L195" i="5"/>
  <c r="L194" i="5"/>
  <c r="L193" i="5"/>
  <c r="L192" i="5"/>
  <c r="L191" i="5"/>
  <c r="L190" i="5"/>
  <c r="L189" i="5"/>
  <c r="L188" i="5"/>
  <c r="L187" i="5"/>
  <c r="L186" i="5"/>
  <c r="L185" i="5"/>
  <c r="L184" i="5"/>
  <c r="L183" i="5"/>
  <c r="L182" i="5"/>
  <c r="L181" i="5"/>
  <c r="L180" i="5"/>
  <c r="L179" i="5"/>
  <c r="L178" i="5"/>
  <c r="L177" i="5"/>
  <c r="L176" i="5"/>
  <c r="L175" i="5"/>
  <c r="L174" i="5"/>
  <c r="L173" i="5"/>
  <c r="L172" i="5"/>
  <c r="L171" i="5"/>
  <c r="L170" i="5"/>
  <c r="L169" i="5"/>
  <c r="L168" i="5"/>
  <c r="L167" i="5"/>
  <c r="L166" i="5"/>
  <c r="L164" i="5"/>
  <c r="L163" i="5"/>
  <c r="L162" i="5"/>
  <c r="L161" i="5"/>
  <c r="L160" i="5"/>
  <c r="L158" i="5"/>
  <c r="L155" i="5"/>
  <c r="L153" i="5"/>
  <c r="L152" i="5"/>
  <c r="L151" i="5"/>
  <c r="L150" i="5"/>
  <c r="L149" i="5"/>
  <c r="L147" i="5"/>
  <c r="L146" i="5"/>
  <c r="L145" i="5"/>
  <c r="L144" i="5"/>
  <c r="L142" i="5"/>
  <c r="L141" i="5"/>
  <c r="L140" i="5"/>
  <c r="L139" i="5"/>
  <c r="L138" i="5"/>
  <c r="L137" i="5"/>
  <c r="L134" i="5"/>
  <c r="L133" i="5"/>
  <c r="L132" i="5"/>
  <c r="L131" i="5"/>
  <c r="L129" i="5"/>
  <c r="L128" i="5"/>
  <c r="L127" i="5"/>
  <c r="L126" i="5"/>
  <c r="L125" i="5"/>
  <c r="L124" i="5"/>
  <c r="L123" i="5"/>
  <c r="L122" i="5"/>
  <c r="L121" i="5"/>
  <c r="L120" i="5"/>
  <c r="L119" i="5"/>
  <c r="L118" i="5"/>
  <c r="L117" i="5"/>
  <c r="L116" i="5"/>
  <c r="L115" i="5"/>
  <c r="L114" i="5"/>
  <c r="L113" i="5"/>
  <c r="L112" i="5"/>
  <c r="K111" i="5"/>
  <c r="L110" i="5"/>
  <c r="L109" i="5"/>
  <c r="L108" i="5"/>
  <c r="L107" i="5"/>
  <c r="L106" i="5"/>
  <c r="L105" i="5"/>
  <c r="L104" i="5"/>
  <c r="L102" i="5"/>
  <c r="L101" i="5"/>
  <c r="K103" i="5"/>
  <c r="K100" i="5"/>
  <c r="L99" i="5"/>
  <c r="L98" i="5"/>
  <c r="L97" i="5"/>
  <c r="L96" i="5"/>
  <c r="L94" i="5"/>
  <c r="L93" i="5"/>
  <c r="L92" i="5"/>
  <c r="L90" i="5"/>
  <c r="L89" i="5"/>
  <c r="L88" i="5"/>
  <c r="L87" i="5"/>
  <c r="L85" i="5"/>
  <c r="L84" i="5"/>
  <c r="L83" i="5"/>
  <c r="L82" i="5"/>
  <c r="L81" i="5"/>
  <c r="L80" i="5"/>
  <c r="L79" i="5"/>
  <c r="L78" i="5"/>
  <c r="L77" i="5"/>
  <c r="L76" i="5"/>
  <c r="L75" i="5"/>
  <c r="L74" i="5"/>
  <c r="L73" i="5"/>
  <c r="L72" i="5"/>
  <c r="L71" i="5"/>
  <c r="L70" i="5"/>
  <c r="L69" i="5"/>
  <c r="L68" i="5"/>
  <c r="L67" i="5"/>
  <c r="L66" i="5"/>
  <c r="L65" i="5"/>
  <c r="L64" i="5"/>
  <c r="L63" i="5"/>
  <c r="L62" i="5"/>
  <c r="L61" i="5"/>
  <c r="L60" i="5"/>
  <c r="L59" i="5"/>
  <c r="L58" i="5"/>
  <c r="L57" i="5"/>
  <c r="L56" i="5"/>
  <c r="L55" i="5"/>
  <c r="L54" i="5"/>
  <c r="L53" i="5"/>
  <c r="L52" i="5"/>
  <c r="L51" i="5"/>
  <c r="L50" i="5"/>
  <c r="L49" i="5"/>
  <c r="L48" i="5"/>
  <c r="L47" i="5"/>
  <c r="L46" i="5"/>
  <c r="L45" i="5"/>
  <c r="L44" i="5"/>
  <c r="L43" i="5"/>
  <c r="L42" i="5"/>
  <c r="L41" i="5"/>
  <c r="L40" i="5"/>
  <c r="L39" i="5"/>
  <c r="L38" i="5"/>
  <c r="L37" i="5"/>
  <c r="L36" i="5"/>
  <c r="L35" i="5"/>
  <c r="L34" i="5"/>
  <c r="L33" i="5"/>
  <c r="L32" i="5"/>
  <c r="L31" i="5"/>
  <c r="L30" i="5"/>
  <c r="L29" i="5"/>
  <c r="L28" i="5"/>
  <c r="L27" i="5"/>
  <c r="L26" i="5"/>
  <c r="K25" i="5"/>
  <c r="K24" i="5"/>
  <c r="K23" i="5"/>
  <c r="K22" i="5"/>
  <c r="K21" i="5"/>
  <c r="K20" i="5"/>
  <c r="L19" i="5"/>
  <c r="L18" i="5"/>
  <c r="L17" i="5"/>
  <c r="L16" i="5"/>
  <c r="L15" i="5"/>
  <c r="L14" i="5"/>
  <c r="L13" i="5"/>
  <c r="L12" i="5"/>
  <c r="L11" i="5"/>
  <c r="L10" i="5"/>
  <c r="L9" i="5"/>
  <c r="L8" i="5"/>
  <c r="L6" i="5"/>
  <c r="K35" i="3"/>
  <c r="K34" i="3"/>
  <c r="L33" i="3"/>
  <c r="L32" i="3"/>
  <c r="L31" i="3"/>
  <c r="L30" i="3"/>
  <c r="L29" i="3"/>
  <c r="L28" i="3"/>
  <c r="L27" i="3"/>
  <c r="L26" i="3"/>
  <c r="L25" i="3"/>
  <c r="L24" i="3"/>
  <c r="L23" i="3"/>
  <c r="L22" i="3"/>
  <c r="L21" i="3"/>
  <c r="L20" i="3"/>
  <c r="L19" i="3"/>
  <c r="L18" i="3"/>
  <c r="L17" i="3"/>
  <c r="L16" i="3"/>
  <c r="L15" i="3"/>
  <c r="L14" i="3"/>
  <c r="K13" i="3"/>
  <c r="K12" i="3"/>
  <c r="K11" i="3"/>
  <c r="K10" i="3"/>
  <c r="K9" i="3"/>
  <c r="K8" i="3"/>
  <c r="K7" i="3"/>
  <c r="K6" i="3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11" i="2"/>
  <c r="L10" i="2"/>
  <c r="L9" i="2"/>
  <c r="L8" i="2"/>
  <c r="L7" i="2"/>
  <c r="L6" i="2"/>
  <c r="L13" i="4"/>
  <c r="L12" i="4"/>
  <c r="L11" i="4"/>
  <c r="L10" i="4"/>
  <c r="L9" i="4"/>
  <c r="L8" i="4"/>
  <c r="L7" i="4"/>
  <c r="L6" i="4"/>
  <c r="J13" i="4"/>
  <c r="J12" i="4"/>
  <c r="J11" i="4"/>
  <c r="J10" i="4"/>
  <c r="J9" i="4"/>
  <c r="J8" i="4"/>
  <c r="J7" i="4"/>
  <c r="J6" i="4"/>
  <c r="J11" i="2"/>
  <c r="J10" i="2"/>
  <c r="J9" i="2"/>
  <c r="J8" i="2"/>
  <c r="J7" i="2"/>
  <c r="J6" i="2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216" i="5"/>
  <c r="J215" i="5"/>
  <c r="J214" i="5"/>
  <c r="J213" i="5"/>
  <c r="J212" i="5"/>
  <c r="J211" i="5"/>
  <c r="J210" i="5"/>
  <c r="J209" i="5"/>
  <c r="J208" i="5"/>
  <c r="J207" i="5"/>
  <c r="J206" i="5"/>
  <c r="J205" i="5"/>
  <c r="J204" i="5"/>
  <c r="J203" i="5"/>
  <c r="J202" i="5"/>
  <c r="J201" i="5"/>
  <c r="J200" i="5"/>
  <c r="J199" i="5"/>
  <c r="J198" i="5"/>
  <c r="J197" i="5"/>
  <c r="J196" i="5"/>
  <c r="J195" i="5"/>
  <c r="J194" i="5"/>
  <c r="J193" i="5"/>
  <c r="J192" i="5"/>
  <c r="J191" i="5"/>
  <c r="J190" i="5"/>
  <c r="J189" i="5"/>
  <c r="J188" i="5"/>
  <c r="J187" i="5"/>
  <c r="J186" i="5"/>
  <c r="J185" i="5"/>
  <c r="J184" i="5"/>
  <c r="J183" i="5"/>
  <c r="J182" i="5"/>
  <c r="J181" i="5"/>
  <c r="J180" i="5"/>
  <c r="J179" i="5"/>
  <c r="J178" i="5"/>
  <c r="J177" i="5"/>
  <c r="J176" i="5"/>
  <c r="J175" i="5"/>
  <c r="J174" i="5"/>
  <c r="J173" i="5"/>
  <c r="J172" i="5"/>
  <c r="J171" i="5"/>
  <c r="J170" i="5"/>
  <c r="J169" i="5"/>
  <c r="J168" i="5"/>
  <c r="J167" i="5"/>
  <c r="J166" i="5"/>
  <c r="J165" i="5"/>
  <c r="L165" i="5" s="1"/>
  <c r="J164" i="5"/>
  <c r="J163" i="5"/>
  <c r="J162" i="5"/>
  <c r="J161" i="5"/>
  <c r="J160" i="5"/>
  <c r="J159" i="5"/>
  <c r="L159" i="5" s="1"/>
  <c r="J158" i="5"/>
  <c r="J157" i="5"/>
  <c r="L157" i="5" s="1"/>
  <c r="J156" i="5"/>
  <c r="L156" i="5" s="1"/>
  <c r="J155" i="5"/>
  <c r="J154" i="5"/>
  <c r="L154" i="5" s="1"/>
  <c r="J153" i="5"/>
  <c r="J152" i="5"/>
  <c r="J151" i="5"/>
  <c r="J150" i="5"/>
  <c r="J149" i="5"/>
  <c r="J148" i="5"/>
  <c r="L148" i="5" s="1"/>
  <c r="J147" i="5"/>
  <c r="J146" i="5"/>
  <c r="J145" i="5"/>
  <c r="J144" i="5"/>
  <c r="J143" i="5"/>
  <c r="L143" i="5" s="1"/>
  <c r="J142" i="5"/>
  <c r="J141" i="5"/>
  <c r="J140" i="5"/>
  <c r="J139" i="5"/>
  <c r="J138" i="5"/>
  <c r="J137" i="5"/>
  <c r="J136" i="5"/>
  <c r="L136" i="5" s="1"/>
  <c r="J135" i="5"/>
  <c r="L135" i="5" s="1"/>
  <c r="J134" i="5"/>
  <c r="J133" i="5"/>
  <c r="J132" i="5"/>
  <c r="J131" i="5"/>
  <c r="J130" i="5"/>
  <c r="L130" i="5" s="1"/>
  <c r="J129" i="5"/>
  <c r="J128" i="5"/>
  <c r="J127" i="5"/>
  <c r="J126" i="5"/>
  <c r="J125" i="5"/>
  <c r="J124" i="5"/>
  <c r="J123" i="5"/>
  <c r="J122" i="5"/>
  <c r="J121" i="5"/>
  <c r="J120" i="5"/>
  <c r="J119" i="5"/>
  <c r="J118" i="5"/>
  <c r="J117" i="5"/>
  <c r="J116" i="5"/>
  <c r="J115" i="5"/>
  <c r="J114" i="5"/>
  <c r="J113" i="5"/>
  <c r="J112" i="5"/>
  <c r="J111" i="5"/>
  <c r="J110" i="5"/>
  <c r="J109" i="5"/>
  <c r="J108" i="5"/>
  <c r="J107" i="5"/>
  <c r="J106" i="5"/>
  <c r="J105" i="5"/>
  <c r="J104" i="5"/>
  <c r="J103" i="5"/>
  <c r="J102" i="5"/>
  <c r="J101" i="5"/>
  <c r="J100" i="5"/>
  <c r="J99" i="5"/>
  <c r="J98" i="5"/>
  <c r="J97" i="5"/>
  <c r="J96" i="5"/>
  <c r="J95" i="5"/>
  <c r="L95" i="5" s="1"/>
  <c r="J94" i="5"/>
  <c r="J93" i="5"/>
  <c r="J92" i="5"/>
  <c r="J91" i="5"/>
  <c r="L91" i="5" s="1"/>
  <c r="J90" i="5"/>
  <c r="J89" i="5"/>
  <c r="J88" i="5"/>
  <c r="J87" i="5"/>
  <c r="J86" i="5"/>
  <c r="J85" i="5"/>
  <c r="J84" i="5"/>
  <c r="J83" i="5"/>
  <c r="J82" i="5"/>
  <c r="J81" i="5"/>
  <c r="J80" i="5"/>
  <c r="J79" i="5"/>
  <c r="J78" i="5"/>
  <c r="J77" i="5"/>
  <c r="J76" i="5"/>
  <c r="J75" i="5"/>
  <c r="J74" i="5"/>
  <c r="J73" i="5"/>
  <c r="J72" i="5"/>
  <c r="J71" i="5"/>
  <c r="J70" i="5"/>
  <c r="J69" i="5"/>
  <c r="J68" i="5"/>
  <c r="J67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L7" i="5" s="1"/>
  <c r="J6" i="5"/>
  <c r="J35" i="3"/>
  <c r="J34" i="3"/>
  <c r="J33" i="3"/>
  <c r="J32" i="3"/>
  <c r="J31" i="3"/>
  <c r="J30" i="3"/>
  <c r="J29" i="3"/>
  <c r="J28" i="3"/>
  <c r="J27" i="3"/>
  <c r="J26" i="3"/>
  <c r="J25" i="3"/>
  <c r="J24" i="3"/>
  <c r="J23" i="3"/>
  <c r="J22" i="3"/>
  <c r="J21" i="3"/>
  <c r="J20" i="3"/>
  <c r="J19" i="3"/>
  <c r="J18" i="3"/>
  <c r="J17" i="3"/>
  <c r="J16" i="3"/>
  <c r="J15" i="3"/>
  <c r="J14" i="3"/>
  <c r="J13" i="3"/>
  <c r="J12" i="3"/>
  <c r="J11" i="3"/>
  <c r="J10" i="3"/>
  <c r="J9" i="3"/>
  <c r="J8" i="3"/>
  <c r="J7" i="3"/>
  <c r="J6" i="3"/>
  <c r="G10" i="6"/>
  <c r="J217" i="5" l="1"/>
  <c r="L86" i="5"/>
  <c r="L217" i="5" s="1"/>
  <c r="K14" i="4"/>
  <c r="J14" i="4"/>
  <c r="L14" i="4" l="1"/>
  <c r="J15" i="4" s="1"/>
  <c r="K12" i="2" l="1"/>
  <c r="J12" i="2" l="1"/>
  <c r="L12" i="2"/>
  <c r="J37" i="3"/>
  <c r="J13" i="2" l="1"/>
  <c r="J27" i="1" l="1"/>
  <c r="J218" i="5"/>
</calcChain>
</file>

<file path=xl/sharedStrings.xml><?xml version="1.0" encoding="utf-8"?>
<sst xmlns="http://schemas.openxmlformats.org/spreadsheetml/2006/main" count="1661" uniqueCount="672">
  <si>
    <t>P.č.</t>
  </si>
  <si>
    <t>Názov</t>
  </si>
  <si>
    <t xml:space="preserve">Požadované zloženie </t>
  </si>
  <si>
    <t xml:space="preserve">Záruka  </t>
  </si>
  <si>
    <t>Jednotka množstva</t>
  </si>
  <si>
    <t>Minimálna doba</t>
  </si>
  <si>
    <t>ks, kg, l</t>
  </si>
  <si>
    <t>Hranolky mrazené</t>
  </si>
  <si>
    <t>zemiakové hranolky predsmažené, hlbokozmrazené, zemiaky 93 %, rastlinný olej, tuk 4,8 g. na 100 g. výrobku.</t>
  </si>
  <si>
    <t>24 mesiacov</t>
  </si>
  <si>
    <t>kg</t>
  </si>
  <si>
    <t>Brokolica mrazená</t>
  </si>
  <si>
    <t>hlbokozmrazené ružičky brokolice, spracované hneď po zbere</t>
  </si>
  <si>
    <t>ks.</t>
  </si>
  <si>
    <t>ks</t>
  </si>
  <si>
    <t>Fazuľové struky mrazené</t>
  </si>
  <si>
    <t>fazuľové struky žlté, zelené, krájané, hlbokozmrazené</t>
  </si>
  <si>
    <t>Hrášok mrazený</t>
  </si>
  <si>
    <t>hrášok hlbokozmrazený</t>
  </si>
  <si>
    <t>Karfiol mrazený</t>
  </si>
  <si>
    <t>hlbokozmrazené ružičky karfiolu, spracované hneď po zbere</t>
  </si>
  <si>
    <t>Kel mrazený</t>
  </si>
  <si>
    <t>kel hlbokozmrazený</t>
  </si>
  <si>
    <t>Kukurica mrazená</t>
  </si>
  <si>
    <t>kukurica cukrová hlbokozmrazená</t>
  </si>
  <si>
    <t>Špenátový pretlak</t>
  </si>
  <si>
    <t>špenátový pretlak min. 95 % špenát, zemiakový škrob, hôbokozmrazený, spracovaný hneď po zbere</t>
  </si>
  <si>
    <t>Tekvica rezaná mrazená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</si>
  <si>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</si>
  <si>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</si>
  <si>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</si>
  <si>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</si>
  <si>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</si>
  <si>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</si>
  <si>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</si>
  <si>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500 g.</t>
  </si>
  <si>
    <t>350 g.</t>
  </si>
  <si>
    <t>1 000 g.</t>
  </si>
  <si>
    <t>400 g.</t>
  </si>
  <si>
    <t>450 g.</t>
  </si>
  <si>
    <t>2500 gr.</t>
  </si>
  <si>
    <t>25 mesiacov</t>
  </si>
  <si>
    <t>Čínska zeleninová zmes</t>
  </si>
  <si>
    <t>hlbokomrazená, klíčky fazule mungo, mrkva, červená paprika, pór, cibuľa, čierne huby, bambusové výhonky</t>
  </si>
  <si>
    <t>Gnocchi</t>
  </si>
  <si>
    <t>chladené, mrazené, rehydratované zemiaky min. 80 %, zemiakové vločky, pšeničná múka, zemiakový škrob, ryžová múka, soľ</t>
  </si>
  <si>
    <t>ponúkaná cena za jednkotku v EUR bez DPH</t>
  </si>
  <si>
    <t>Spolu za množstvo v EUR bez DPH</t>
  </si>
  <si>
    <t>Hodnota DPH pri sadzbe</t>
  </si>
  <si>
    <t>Spolu</t>
  </si>
  <si>
    <t>Celková cena v EUR s DPH (spolu bez DPH + DPH 5 % + DPH 19%)</t>
  </si>
  <si>
    <t xml:space="preserve">Názov </t>
  </si>
  <si>
    <t>Balenie</t>
  </si>
  <si>
    <t>Požadované zloženie</t>
  </si>
  <si>
    <t>Predpokladané množstvo</t>
  </si>
  <si>
    <t>kg.</t>
  </si>
  <si>
    <t>1.</t>
  </si>
  <si>
    <t xml:space="preserve">Kuracie prsia </t>
  </si>
  <si>
    <t>voľné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</si>
  <si>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</si>
  <si>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12 mesiacov</t>
  </si>
  <si>
    <t>2.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</si>
  <si>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</si>
  <si>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</si>
  <si>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3.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</si>
  <si>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</si>
  <si>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</si>
  <si>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4.</t>
  </si>
  <si>
    <t>kalibrované 220 g</t>
  </si>
  <si>
    <t>5.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</si>
  <si>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</si>
  <si>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</si>
  <si>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6.</t>
  </si>
  <si>
    <t>Morčacie prsia</t>
  </si>
  <si>
    <t>ks, kg, liter</t>
  </si>
  <si>
    <t>Jogurt biely</t>
  </si>
  <si>
    <t>150 ml</t>
  </si>
  <si>
    <t>plnotučné pasterizované mlieko,smotana, tuk min. 10 %</t>
  </si>
  <si>
    <t>30 dni</t>
  </si>
  <si>
    <t xml:space="preserve">Jogurt ovocný </t>
  </si>
  <si>
    <t>150 g.</t>
  </si>
  <si>
    <t>pasterizované mlieko, smotana, tuk min. 10%, rôzne druhy - vanilkový, jahodový, čučoriedkový, lesná zmes, broskyňový, čokoládový, čerešňový</t>
  </si>
  <si>
    <t>Maslo</t>
  </si>
  <si>
    <t>125 g.</t>
  </si>
  <si>
    <t xml:space="preserve">čerstvé, obsah mliečneho tuku min. 82% </t>
  </si>
  <si>
    <t>60 dni</t>
  </si>
  <si>
    <t>Mlieko 1,5 % trvanlivé</t>
  </si>
  <si>
    <t>1. l.</t>
  </si>
  <si>
    <t>1,5 % tuku, homogenizované a ošetrené UHV ohrevom</t>
  </si>
  <si>
    <t>3. mesiace</t>
  </si>
  <si>
    <t>liter</t>
  </si>
  <si>
    <t>Mlieko trvanlivé 3,5 %</t>
  </si>
  <si>
    <t>3,5 % tuku, homogenizované a ošetrené UHV ohrevom</t>
  </si>
  <si>
    <t>Mlieko čerstvé</t>
  </si>
  <si>
    <t>1 l.</t>
  </si>
  <si>
    <t>1,5 % tuku, čerstvé, homogenizované s lehotou trvanlivosti 7 dní pri  skladovacích podmienkach 2-8 °C</t>
  </si>
  <si>
    <t>7 dní</t>
  </si>
  <si>
    <t>Mlieko plnotučné 3,5 %</t>
  </si>
  <si>
    <t>3,5 % tuku, čerstvé, homogenizované s lehotou trvanlivosti 7 dní pri  skladovacích podmienkach 2-8 °C</t>
  </si>
  <si>
    <t>7. dní</t>
  </si>
  <si>
    <t>Smotana kyslá min. 16%</t>
  </si>
  <si>
    <t>0,2 litra</t>
  </si>
  <si>
    <t>pasterizovaná smotana, smotanová kultúra, tuk min. 16 g. na 100 g. výrobku</t>
  </si>
  <si>
    <t>Bryndza</t>
  </si>
  <si>
    <t>125g</t>
  </si>
  <si>
    <t>termizovaná alebo pasterizovaná, podiel hrudkového syra je po prepočte na sušinu viac ako 50% hmotnosti, tuk najmenej 38% a soľ najviac 3%.</t>
  </si>
  <si>
    <t>Smotana sladká min. 12% na varenie</t>
  </si>
  <si>
    <t>pasterizovaná smotana, smotanová kultúra, tuk min. 12 gr. na 100 gr. výrobku.</t>
  </si>
  <si>
    <t>10 dní</t>
  </si>
  <si>
    <t>Smotana na šľahanie,  33 %</t>
  </si>
  <si>
    <t>250 ml.</t>
  </si>
  <si>
    <t>vysokopasterizovaná, obsah tuku 33 %</t>
  </si>
  <si>
    <t>30 dní</t>
  </si>
  <si>
    <t xml:space="preserve">Tavený syr </t>
  </si>
  <si>
    <t>100g</t>
  </si>
  <si>
    <t>mliečny tuk v sušine najmenej 47%, voda, syry, maslo, sušené mlieko</t>
  </si>
  <si>
    <t>Tavený syr</t>
  </si>
  <si>
    <t>Ricotta</t>
  </si>
  <si>
    <t>250 g</t>
  </si>
  <si>
    <t>pasterizovaná srvátka z kravského mlieka, smotana z pastserizovanéh mlieka, soľ, kyselina citrónová, tuk v sušine min. 33%, bez konzervačných látok</t>
  </si>
  <si>
    <t>Cottage</t>
  </si>
  <si>
    <t>180 g</t>
  </si>
  <si>
    <t>bez príchute, mlieko, smotana, soľ max. 1,5% hmot., tuk v sušine najm. 22 % hmot., mliečne kultúry</t>
  </si>
  <si>
    <t>21  dní</t>
  </si>
  <si>
    <t>Mascarpone</t>
  </si>
  <si>
    <t>mäkký čerstvý polotučný smotanový syr, pasterizovaná smotana, pasterizované mlieko, tuk v sušine 80 %</t>
  </si>
  <si>
    <t>21 dní</t>
  </si>
  <si>
    <t>Mozzarella</t>
  </si>
  <si>
    <t>2 dní</t>
  </si>
  <si>
    <t>Syr eidam 45%,</t>
  </si>
  <si>
    <t>250g</t>
  </si>
  <si>
    <t>pasterizované mlieko, rastlinný tuk, mliekarenské kultúry, syridlo, betakarotén, chlorid  vápenatý, prírodné farbivo, 2% soli.</t>
  </si>
  <si>
    <t>2,5 kg blok</t>
  </si>
  <si>
    <t>neúdený,pasterizované mlieko, rastlinný tuk, mliekarenské kultúry, syridlo, betakarotén, chlorid  vápenatý, prírodné farbivo, 2% soli.</t>
  </si>
  <si>
    <t>Syr Niva</t>
  </si>
  <si>
    <t>240 g.</t>
  </si>
  <si>
    <t>pasterizované mlieko, soľ, syridlo, mliekarenská kultúra, tuk v sušine najmenej 48 % v hmotnosti.</t>
  </si>
  <si>
    <t>20 dní</t>
  </si>
  <si>
    <t>Parmezán</t>
  </si>
  <si>
    <t>čerstvé nepasterizované kravské mlieko, bezp prídavných látok mimoriadne tvrdý varený a lisovaný syr
s prírodnou drhnutou a olejovanou kôrou
Obsah tuku	28 až 32%</t>
  </si>
  <si>
    <t>180 g.</t>
  </si>
  <si>
    <t>geneticky nemodifikované sójové bôby neúdené</t>
  </si>
  <si>
    <t>15 dní</t>
  </si>
  <si>
    <t>Syr Tofu lahôdkový</t>
  </si>
  <si>
    <t>pastserizovaný rastlinný výrobok</t>
  </si>
  <si>
    <t>Syr tofu bazalka</t>
  </si>
  <si>
    <t>57 % sójové bôby, voda, soľ, 0,25 % bazalka sušená, vápnik</t>
  </si>
  <si>
    <t>Smotanovo - tvarohový krém</t>
  </si>
  <si>
    <t>100 g.</t>
  </si>
  <si>
    <t>tvaroh, smotana, cukor, tuk v sušine min. 15,5%</t>
  </si>
  <si>
    <t>Tvaroh mäkký</t>
  </si>
  <si>
    <t>3 kg</t>
  </si>
  <si>
    <t>pasterizované mlieko, mliekarenská kultúra, tuk 2,5 g. v 100 g. výrobku.</t>
  </si>
  <si>
    <t>Králik chrbát bez kostí  mrazený</t>
  </si>
  <si>
    <t>hlbozmrazený králičí chrbát, bez kosti, čistý filét</t>
  </si>
  <si>
    <t>Hoki  filety bez kože</t>
  </si>
  <si>
    <t>hlbokozmrazené filety  bez kože, kuchanská úprava, bez kosti a polyfosfátov, kvalita A glazúrované max. 5 % glazúrovacej hmoty</t>
  </si>
  <si>
    <t>Africký sumček, filety bez kože a kostí</t>
  </si>
  <si>
    <t>Losos</t>
  </si>
  <si>
    <t>hlbokozmrazené, bez kostí, bez kože, glazúrované max. 15 % glazúrovacej hmoty, kvalita A, TRIM A - C atlantický.</t>
  </si>
  <si>
    <t>Mahi mahi</t>
  </si>
  <si>
    <t>Tilapia</t>
  </si>
  <si>
    <t>Tilapia filety bez kože, ochranná glazúra max. 5%, hlboko mrazené</t>
  </si>
  <si>
    <t>Treska tmavá bez kože</t>
  </si>
  <si>
    <t>hlbokozmrazené filety bez kosti a kože, glazúrované max. 15 % glazúrovacej hmoty, bez polyfosfátov, kvalita A IQF</t>
  </si>
  <si>
    <t>Rybie filé</t>
  </si>
  <si>
    <t>150 g</t>
  </si>
  <si>
    <t>Vajcia</t>
  </si>
  <si>
    <t>čersvé slepačie vajcia v triede kvality A - červená potlač, podľa chovu 1 alebo 2,  v hmotnostnej skupine M (od 53 g  až  62 g)</t>
  </si>
  <si>
    <t>Cícer</t>
  </si>
  <si>
    <t>450 gr.</t>
  </si>
  <si>
    <t>1. trieda kvality, suchý nemodifikovaný</t>
  </si>
  <si>
    <t>12. mes.</t>
  </si>
  <si>
    <t>Fazuľa</t>
  </si>
  <si>
    <t>500 gr.</t>
  </si>
  <si>
    <t>1. trieda kvality, farebná, suchá, nemodifikovaná</t>
  </si>
  <si>
    <t>1. trieda kvality, biela, suchá, nemodifikovaná</t>
  </si>
  <si>
    <t>Hrach</t>
  </si>
  <si>
    <t>žltý, lúpaný, polený, 1. trieda kvality.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</si>
  <si>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</si>
  <si>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</si>
  <si>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</si>
  <si>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Cirok lúpaný</t>
  </si>
  <si>
    <t xml:space="preserve">500 gr. </t>
  </si>
  <si>
    <t>Šošovica zelená</t>
  </si>
  <si>
    <t>1. trieda kvality, šošovica zelená francúzska 100 %</t>
  </si>
  <si>
    <t>Šošovica červená</t>
  </si>
  <si>
    <t>1. trieda kvality, bez konzervantov</t>
  </si>
  <si>
    <t>12 mes.</t>
  </si>
  <si>
    <t>Šošovica</t>
  </si>
  <si>
    <t>suchá, nemodifikovaná</t>
  </si>
  <si>
    <t>Sardinky v rastlinnom oleji</t>
  </si>
  <si>
    <t>125 g</t>
  </si>
  <si>
    <t>sardinky pitvané, slaný nálev, pitná voda, jedlá soľ, sójový olej 5%</t>
  </si>
  <si>
    <t>Treščia pečeň</t>
  </si>
  <si>
    <t>115 g</t>
  </si>
  <si>
    <t>Pečeň z tresky obyčajnej, jedlá soľ</t>
  </si>
  <si>
    <t>Tuniak drvený v rastlinnom oleji</t>
  </si>
  <si>
    <t>185 g</t>
  </si>
  <si>
    <t>sekané mäso z tuniaka pruhovaného, sójový olej, jedlá soľ.</t>
  </si>
  <si>
    <t>Džús ovocný 100% / rôzne príchute/.</t>
  </si>
  <si>
    <t>prírodné ovocné 100 % šťavy vyrobené lisovaním ovocia so 100 % podielom ovocia, pasterizované, bez konzervačných látok, pridaného cukru a iných sladidiel.</t>
  </si>
  <si>
    <t>l</t>
  </si>
  <si>
    <t>Prírodné ovocno-zeleninové  100 % šťavy</t>
  </si>
  <si>
    <t>1. l</t>
  </si>
  <si>
    <t>vyrobené lisovaním ovocia a zeleniny so 100 % podielom ovocia a zeleniny, rôzne príchute,  pasterizované, bez konzervačnýh látok, pridaného cukru a iných sladidiel.</t>
  </si>
  <si>
    <t>Med včelí kvetový</t>
  </si>
  <si>
    <t>250 g.</t>
  </si>
  <si>
    <t>pravý včelí med kvetový</t>
  </si>
  <si>
    <t>1.l</t>
  </si>
  <si>
    <t xml:space="preserve">Kompót ananásový kúsky </t>
  </si>
  <si>
    <t>580 gr.</t>
  </si>
  <si>
    <t>ananás, pitná voda, regulátor kyslosti</t>
  </si>
  <si>
    <t>850 gr.</t>
  </si>
  <si>
    <t>Kompót broskyňový</t>
  </si>
  <si>
    <t>820 g</t>
  </si>
  <si>
    <t>broskyne lúpané polené, pitná voda, cukor, glukózovo-fruktózový sirup, regulátor kyslosti.</t>
  </si>
  <si>
    <t>2 650 gr.</t>
  </si>
  <si>
    <t>Kompót čerešňový bez kôstky</t>
  </si>
  <si>
    <t>720 gr.</t>
  </si>
  <si>
    <t>čerešne, pitná voda, glukózovo-fruktózový sirup, bez kôstky.</t>
  </si>
  <si>
    <t>3500 gr.</t>
  </si>
  <si>
    <t>Kompót hruškový</t>
  </si>
  <si>
    <t>820 gr.</t>
  </si>
  <si>
    <t>lúpané hrušky - štvrtky, pitná voda, cukor, regulátor kyslosti, kyselina citrónová</t>
  </si>
  <si>
    <t>Kompót jablkový</t>
  </si>
  <si>
    <t>lúpané jablká - štvrtky, pitná voda, cukor, rergulátor kyslosti, kyselina citrónová</t>
  </si>
  <si>
    <t>3200 gr.</t>
  </si>
  <si>
    <t>Kompót jahodový</t>
  </si>
  <si>
    <t>425 gr.</t>
  </si>
  <si>
    <t>pitná voda, jahody, cukor, regulátor kyslosti, kyselina citrónová, antioxidant, kyselina askorbová, farbivo.</t>
  </si>
  <si>
    <t>3 000 gr.</t>
  </si>
  <si>
    <t>Kompót mandarínkový</t>
  </si>
  <si>
    <t>314 gr.</t>
  </si>
  <si>
    <t>mandarínky lúpané, pitná voda, cukor, regulátor kyslosti, kyselina citrónová</t>
  </si>
  <si>
    <t>Kompót marhuľový</t>
  </si>
  <si>
    <t>marhule polené, lúpané, pitná voda, cukor, regulátor kyslosti, kyselina citrónová</t>
  </si>
  <si>
    <t>2650 gr.</t>
  </si>
  <si>
    <t>Kompót miešaný</t>
  </si>
  <si>
    <t>850 gr</t>
  </si>
  <si>
    <t>v premenlivých hmotnostných podieloch kúsky ovocia, pitná voda, cukor, regulátor kyslosti, kyselina citrónová.</t>
  </si>
  <si>
    <t>Kompót slivkový bez kôstky</t>
  </si>
  <si>
    <t>700 gr.</t>
  </si>
  <si>
    <t>slivky polené, pitná voda, cukor, regulátor kyslosti, kyselina citrónová, stabilizátor, bez kôstky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</si>
  <si>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</si>
  <si>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</si>
  <si>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</si>
  <si>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</si>
  <si>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</si>
  <si>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100 g</t>
  </si>
  <si>
    <t>spracované ovocie  jednodruhové</t>
  </si>
  <si>
    <t>Lekvár slivkový</t>
  </si>
  <si>
    <t>440 g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</si>
  <si>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</si>
  <si>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Červená paprika - kápia</t>
  </si>
  <si>
    <t>340 gr</t>
  </si>
  <si>
    <t>paprikové rezy červené, pitná voda, ocot kvasný, cukor, jodidovaná jedla soľ, horčičné semeno</t>
  </si>
  <si>
    <t>Červená repa</t>
  </si>
  <si>
    <t>660 gr.</t>
  </si>
  <si>
    <t>červená repa, ocot, cukor, soľ</t>
  </si>
  <si>
    <t>3 500 gr.</t>
  </si>
  <si>
    <t>Detská výživa</t>
  </si>
  <si>
    <t>190 gr.</t>
  </si>
  <si>
    <t>jablkovo-ovocný pretlak 74 % hm., pitná voda, modifikovaný kukuričný škrob, regulátor kyslosti =kyselina citrónová, kyselina askorbová, cukor, vitamín C / 10 mg./100 gr./</t>
  </si>
  <si>
    <t>jablkovo-ovocný pretlak 94 % hm., cukor,  regulátor kyslosti =kyselina citrónová, kyselina askorbová, vitamín C / 10 mg./100 gr./</t>
  </si>
  <si>
    <t>Džem ovocný / čučoriedka, jahoda, malina, marhuľa/</t>
  </si>
  <si>
    <t>0,34 kg</t>
  </si>
  <si>
    <t>55 gr. ovocia na 100 gr. a cukor min. 60 g na 100 g., rôzne príchute, bez konzervantov, umelých sladidiel, syntetických farbív a syntetických aromatických látok</t>
  </si>
  <si>
    <t xml:space="preserve">Fazuľové struky  žlté </t>
  </si>
  <si>
    <t>660 g</t>
  </si>
  <si>
    <t>fazuľové struky žlté, cukor, jedlá soľ, bez konzervačných látok</t>
  </si>
  <si>
    <t>Chrén sterilizovaný</t>
  </si>
  <si>
    <t>160 gr.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</si>
  <si>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</si>
  <si>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Kukurica lahôdková</t>
  </si>
  <si>
    <t>425 g</t>
  </si>
  <si>
    <t>lahôdková kukurica v zrnách, pitná voda, jedlá soľ, neobsahuje konzervačné látky</t>
  </si>
  <si>
    <t>Kapusta kvasená</t>
  </si>
  <si>
    <t>640 gr.</t>
  </si>
  <si>
    <t>kvasená kapusta, voda, ocot, cukor, soľ, koreniny</t>
  </si>
  <si>
    <t>3 500 g.</t>
  </si>
  <si>
    <t>Lečo zeleninové</t>
  </si>
  <si>
    <t>330 g</t>
  </si>
  <si>
    <t>paprika, padajky, voda, soľ, cukor, neobsahuje konzervačné látky, cibuľa, koreniny</t>
  </si>
  <si>
    <t>670 g.</t>
  </si>
  <si>
    <t>Paradajkový pretlak</t>
  </si>
  <si>
    <t>70 g</t>
  </si>
  <si>
    <t>spracovaná sterilizovaná zelenina, pretlak jednodruhový, s obsahom 100 % paradajkového pyré bez pridania umelých sladidiel, farbív, konzervačných látok a zahusťovadiel</t>
  </si>
  <si>
    <t>210 g</t>
  </si>
  <si>
    <t>400 gr</t>
  </si>
  <si>
    <t>800 gr.</t>
  </si>
  <si>
    <t>Paradajky lúpané</t>
  </si>
  <si>
    <t>400 gr.</t>
  </si>
  <si>
    <t>s obsahom 100 % lúpaných paradajok vo vlastnej šťave, bez pridaných umelých sladidiel,farbív, konzervačných látok a zahusťovadiel</t>
  </si>
  <si>
    <t>Peperonáta</t>
  </si>
  <si>
    <t>krájaná farebná paprika v paradajkovom náleve, bez konzervantov, bez umelých farbív a bez leplku. paprika žltá 35%, paprika červená 35%, cibuľa 16%), paradajkové pyré 6,6%,</t>
  </si>
  <si>
    <t xml:space="preserve">Šampiňóny krájané  </t>
  </si>
  <si>
    <t>šampiňón dvojvýtrusový, pitná voda, jedlá soľ, regulátor kyslosti, antioxidant</t>
  </si>
  <si>
    <t>Uhorky</t>
  </si>
  <si>
    <t>680 g</t>
  </si>
  <si>
    <t>uhorka, voda, ocot, cukor, soľ, korenie</t>
  </si>
  <si>
    <t>3 500 g</t>
  </si>
  <si>
    <t>Zelený hrášok</t>
  </si>
  <si>
    <t>zelený hrášok - zrno, pitná voda, cukor, jodidovaná jedlá soľ</t>
  </si>
  <si>
    <t>690 g</t>
  </si>
  <si>
    <t>Fazuľa červená</t>
  </si>
  <si>
    <t>fazuľa červená, voda, morská soľ, produkt kontrolovaného ekologického hospodárstva</t>
  </si>
  <si>
    <t>Huby sušené</t>
  </si>
  <si>
    <t>100 gr</t>
  </si>
  <si>
    <t>sušená zelenina</t>
  </si>
  <si>
    <t>24. mesiacov</t>
  </si>
  <si>
    <t>Aivar</t>
  </si>
  <si>
    <t>310 g.</t>
  </si>
  <si>
    <t>spracovaná paprika</t>
  </si>
  <si>
    <t>Orechy vlašské</t>
  </si>
  <si>
    <t>500 gr</t>
  </si>
  <si>
    <t>vlašské jadrá, 1. trieda kvality</t>
  </si>
  <si>
    <t>Hrozienka sušené</t>
  </si>
  <si>
    <t>sušené hrozienka, antioxidant E220, 1. trieda kvality</t>
  </si>
  <si>
    <t>Sušené slivky</t>
  </si>
  <si>
    <t>100 gr.</t>
  </si>
  <si>
    <t>sušené ovocie jednodruhé</t>
  </si>
  <si>
    <t>Olej olivový</t>
  </si>
  <si>
    <t>1 liter</t>
  </si>
  <si>
    <t>olivový olej, lisovaný za studena</t>
  </si>
  <si>
    <t>1 rok</t>
  </si>
  <si>
    <t>Olej slnečnicový</t>
  </si>
  <si>
    <t>5 litrov</t>
  </si>
  <si>
    <t>100 % slnečnicový olej, rafinovaný. 1. trieda kvality</t>
  </si>
  <si>
    <t>6  mesiacov</t>
  </si>
  <si>
    <t>6 mesiacov</t>
  </si>
  <si>
    <t>Olej repkový</t>
  </si>
  <si>
    <t>100% repkový olej, rafinovaný, 1. trieda kvality</t>
  </si>
  <si>
    <t>100 % lúpané mierne pražené sezamové semienka, bez prídavných látok a konzervantov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</si>
  <si>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</si>
  <si>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40 g</t>
  </si>
  <si>
    <t>zloženie: kukuričný škrob, aróma, farbivá / betakarotén, riboflavín/, 1 trieda kvality</t>
  </si>
  <si>
    <t>jemný kukuričný škrob, 1. trieda kvality</t>
  </si>
  <si>
    <t>Puding / rôzne príchute/</t>
  </si>
  <si>
    <t>37 gr.</t>
  </si>
  <si>
    <t>kukuričný škrob, vanilková alebo kakaová príchuť, / kakaový prášok so zníženým množstvom tuku, 1. trieda kvality</t>
  </si>
  <si>
    <t>45 g</t>
  </si>
  <si>
    <t>1 000 g</t>
  </si>
  <si>
    <t>jemný zemiakový škrob, 1. trieda kvality</t>
  </si>
  <si>
    <t>Pohánka</t>
  </si>
  <si>
    <t>500 g</t>
  </si>
  <si>
    <t>1. triedy kvalita, svetlá, mechanicky lúpaná, bezlepková</t>
  </si>
  <si>
    <t>7 mesiacov</t>
  </si>
  <si>
    <t>Detské piškóty</t>
  </si>
  <si>
    <t>120 g</t>
  </si>
  <si>
    <t>pšeničná múka 50 %, vajcia 39 %, cukor, cereálie, vitamín B12, 1. trieda kvality</t>
  </si>
  <si>
    <t>240 g</t>
  </si>
  <si>
    <t>Detské piškóty - dlhé</t>
  </si>
  <si>
    <t>Múka pšeničná 40 % Cukor Vajcia 26 % Škrob kukuričný Glukózovo-fruktózový sirup Kypriace látky ( Aróma </t>
  </si>
  <si>
    <t>Detská krupica</t>
  </si>
  <si>
    <t>100% jemná pšeničná krupica bez aditívnych látok, 1. trieda kvality</t>
  </si>
  <si>
    <t>Krúpy</t>
  </si>
  <si>
    <t>100 % jačmenné kúpy stredné, 1. trieda kvality</t>
  </si>
  <si>
    <t>Ryža lúpaná guľatozrnná</t>
  </si>
  <si>
    <t>1 kg</t>
  </si>
  <si>
    <t>ryža siata guľatozrnná, 1. trieda kvality</t>
  </si>
  <si>
    <t>Múka cícerová</t>
  </si>
  <si>
    <t>cícer 90 %, kukurica 10 %, 1. trieda kvality</t>
  </si>
  <si>
    <t>Múka hladká extra špeciál</t>
  </si>
  <si>
    <t>100 % potravinárska pšenica bez aditívnych látok, 1. trieda kvality</t>
  </si>
  <si>
    <t>Múka hrubá</t>
  </si>
  <si>
    <t>Múka polohrubá</t>
  </si>
  <si>
    <t>Múka špaldová</t>
  </si>
  <si>
    <t>Strúhanka</t>
  </si>
  <si>
    <t>pšeničná múka, soľ, droždie</t>
  </si>
  <si>
    <t>5 mesiacov</t>
  </si>
  <si>
    <t>Ovsené vločky</t>
  </si>
  <si>
    <t>100 % výberové ovsené vločky bez aditívnych látok, neochutené, 1. trieda kvality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</si>
  <si>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</si>
  <si>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</si>
  <si>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Múka</t>
  </si>
  <si>
    <t xml:space="preserve"> polotučná potravinárska strukovinová</t>
  </si>
  <si>
    <t>Cukor</t>
  </si>
  <si>
    <t>cukor biely, 1. trieda kvality</t>
  </si>
  <si>
    <t>cukor biely min. 97 % protihrudkujúca látka kukuričný škrob, 1. trieda kvality</t>
  </si>
  <si>
    <t>Cukor vanilkový</t>
  </si>
  <si>
    <t>20 g</t>
  </si>
  <si>
    <t>trstinový cukor, bourbon vanilka 1,5%.</t>
  </si>
  <si>
    <t>Cukor škoricový</t>
  </si>
  <si>
    <t>cukor biely, škorica mletá 11 %, 1. trieda kvality</t>
  </si>
  <si>
    <t>Cukor trstinový</t>
  </si>
  <si>
    <t>trstinový cukor 100 %, trstinová melasa</t>
  </si>
  <si>
    <t>Čaj ovocný</t>
  </si>
  <si>
    <t>40 gr.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</si>
  <si>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</si>
  <si>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Čaj ovocný - gastro</t>
  </si>
  <si>
    <t>50 g</t>
  </si>
  <si>
    <t>Čaj čierny</t>
  </si>
  <si>
    <t>30 gr.</t>
  </si>
  <si>
    <t>bez kofeínu, tzv. čajovníkové čaje bez kofeínu alebo zmesi čajovníkových čajov, ktoré obsahujú listy čajovníka bez pridaných syntetických aromatických látok a farbív</t>
  </si>
  <si>
    <t>Čaj čierny - gastro</t>
  </si>
  <si>
    <t>Čokoláda várová</t>
  </si>
  <si>
    <t>cukor, kakaová hmota, rastlinný tuk, kakaový prášok so zniženým obsahom tuku, kakaové maslo, mliečny tuk, emulgátory,kakaová sušina min. 35 %, 1. trieda kvality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</si>
  <si>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</si>
  <si>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</si>
  <si>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 xml:space="preserve">Droždie </t>
  </si>
  <si>
    <t>42 gr.</t>
  </si>
  <si>
    <t>pekárenske droždie čerstvé</t>
  </si>
  <si>
    <t>1 mesiac</t>
  </si>
  <si>
    <t>Kakao</t>
  </si>
  <si>
    <t>kakao holandkého typu, zloženie: kakaový prášok, tuk 10 - 12 %, 1. trieda kvality</t>
  </si>
  <si>
    <t>Káva melta</t>
  </si>
  <si>
    <t>mletá pražená kávovinová zmes, zloženie: raž, koreň cukrovej repy, jačmeň, čakankový koreň, výrobok je vyrobený z obilnín obsahujúci lepok</t>
  </si>
  <si>
    <t>Prášok do pečiva</t>
  </si>
  <si>
    <t>12 g</t>
  </si>
  <si>
    <t>kypriace činidlá / difosforečnan disodný, hydrogénuhličitan sodný, kukuričný škrob/.</t>
  </si>
  <si>
    <t>Prášok do perníka</t>
  </si>
  <si>
    <t>12 gr</t>
  </si>
  <si>
    <t>kypriace látky, / difosforečnan disodný, hydrogénuhličitan sodný,/, perníkové korenie, jedlá soľ</t>
  </si>
  <si>
    <t>ABCD cestovina</t>
  </si>
  <si>
    <t>4 - vaječné - čerstvé vajcia, voda, 1. trieda kvality</t>
  </si>
  <si>
    <t>5 000 g</t>
  </si>
  <si>
    <t>ABCD cestovina semolina</t>
  </si>
  <si>
    <t>sušené bezvaječné cestoviny z múky z tvrdej pšenice, 1. trieda kvality</t>
  </si>
  <si>
    <t>5 000 g.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</si>
  <si>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</si>
  <si>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</si>
  <si>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</si>
  <si>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</si>
  <si>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</si>
  <si>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</si>
  <si>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</si>
  <si>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Kukskus</t>
  </si>
  <si>
    <t>sušené bezvaječné celozrnné pšeničné cestoviny v 1. trieda kvality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</si>
  <si>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</si>
  <si>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</si>
  <si>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</si>
  <si>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</si>
  <si>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</si>
  <si>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</si>
  <si>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</si>
  <si>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</si>
  <si>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</si>
  <si>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</si>
  <si>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</si>
  <si>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Makaróny</t>
  </si>
  <si>
    <t>100% krupica z tvrdej pšenice</t>
  </si>
  <si>
    <t>22 dní</t>
  </si>
  <si>
    <t>Tarhoňa</t>
  </si>
  <si>
    <t>Tarhoňa semolinová</t>
  </si>
  <si>
    <t>Mak</t>
  </si>
  <si>
    <t>200 g.</t>
  </si>
  <si>
    <t>semeno maku modrého mletého, bez cukru, 1. trieda kvality</t>
  </si>
  <si>
    <t>Sezamové semienka</t>
  </si>
  <si>
    <t>30 g.</t>
  </si>
  <si>
    <t>sezem lúpaný, môže obsahovať stopové prvky arašidových orechov, sóje, lepku</t>
  </si>
  <si>
    <t>Bazalka drvená</t>
  </si>
  <si>
    <t>9 g</t>
  </si>
  <si>
    <t>Bobkový list  celý</t>
  </si>
  <si>
    <t>10 g.</t>
  </si>
  <si>
    <t>sušený bobkový list, môže obsahovať stopové množstvá zeleru, horčice, sezam, semienka a glutén</t>
  </si>
  <si>
    <t>Horčica</t>
  </si>
  <si>
    <t>horčica - zloženie: voda, horčičné semeno, ocot kvasný liehový, cukor, jedlá soľ a korenie, bez chemickej konzervácie</t>
  </si>
  <si>
    <t>Kečup detský</t>
  </si>
  <si>
    <t>300 gr.</t>
  </si>
  <si>
    <t>bez zahusťovadiel, umelých sladidiel a prípravných látok s podielom min. 60% rajčiakového pyré, so zníženým obsahom soli a cukru</t>
  </si>
  <si>
    <t>36 mesiacov</t>
  </si>
  <si>
    <t>Korenie čierne celé</t>
  </si>
  <si>
    <t>korenie čierne celé</t>
  </si>
  <si>
    <t>Korenie čierne mleté</t>
  </si>
  <si>
    <t>Zelené korenie</t>
  </si>
  <si>
    <t>zelené korenie celé</t>
  </si>
  <si>
    <t>Korenie biele mleté</t>
  </si>
  <si>
    <t>korenie biele mleté</t>
  </si>
  <si>
    <t>Koreninová zmes</t>
  </si>
  <si>
    <t>20 gr.</t>
  </si>
  <si>
    <t>koreninový prípravok, zloženie: oregáno, bazalka, rasca, korenie čierne, rozmarín, cibuľa, cesnak, bez pradaného glutamanu a soli</t>
  </si>
  <si>
    <t>Koreninová zmes na ryby</t>
  </si>
  <si>
    <t>čistá zmes korenia alebo korenia  a byliniek, bez pridaného glutamanu a obsahu soli</t>
  </si>
  <si>
    <t>Korenie nové celé</t>
  </si>
  <si>
    <t>15 g</t>
  </si>
  <si>
    <t>korenie nové celé</t>
  </si>
  <si>
    <t>Kôpor sušený</t>
  </si>
  <si>
    <t>kôpor sušený</t>
  </si>
  <si>
    <t>Majorán sušený</t>
  </si>
  <si>
    <t>5 g.</t>
  </si>
  <si>
    <t>sušené listy majoránu drvené</t>
  </si>
  <si>
    <t>Ocot</t>
  </si>
  <si>
    <t>kvasný liehový 8%</t>
  </si>
  <si>
    <t>Oregáno sušené</t>
  </si>
  <si>
    <t>7 gr.</t>
  </si>
  <si>
    <t>oregáno sušené drvené, môže obsahovať stopy lepku, vajec, sóje, zeleru, sezamu, mlieka a horčice</t>
  </si>
  <si>
    <t>Paprika červená mletá sladká</t>
  </si>
  <si>
    <t>kvalitná lahôdková paprika červená mletá sladká, môže obsahovať stopové množstvá zeleru, horčice, sezamové semienka a glutén</t>
  </si>
  <si>
    <t>Pažítka sušená</t>
  </si>
  <si>
    <t>pažítka sušená</t>
  </si>
  <si>
    <t>Petržlenová vňať sušená</t>
  </si>
  <si>
    <t>7 g.</t>
  </si>
  <si>
    <t>vňať petržlenová sušená</t>
  </si>
  <si>
    <t>Provensálska zmes</t>
  </si>
  <si>
    <t>Tymian, Saturejka, Bazalka, Rozmarín, Šalvia, Oregano, Fenikel, Aníz, Koriander, Majorán, bez soli</t>
  </si>
  <si>
    <t>Rasca  celá</t>
  </si>
  <si>
    <t>20 g.</t>
  </si>
  <si>
    <t>rasca celá</t>
  </si>
  <si>
    <t>Rasca  mletá</t>
  </si>
  <si>
    <t>rasca drvená</t>
  </si>
  <si>
    <t>Soľ</t>
  </si>
  <si>
    <t>varená jedlá soľ, jodičnan draselný v prepočte na KL 15 - 35 mg./kg, protihrudkujúca látka E535</t>
  </si>
  <si>
    <t>Soľ morská</t>
  </si>
  <si>
    <t>Jedlá morská soľ jódovaná (morská soľ, jodičnan draselný)</t>
  </si>
  <si>
    <t>Škorica mletá</t>
  </si>
  <si>
    <t>20g</t>
  </si>
  <si>
    <t>škorica mletá</t>
  </si>
  <si>
    <t>Polievkové korenie</t>
  </si>
  <si>
    <t>zmes korenín zo sušených koreninových polievkových bylín a koreňovej zeleniny, bez obsahu glutamanu, soli a pridanéh cukru.</t>
  </si>
  <si>
    <t>Granko</t>
  </si>
  <si>
    <t>cukor, kakao.prášok so zníž.obsahom tuku 20%</t>
  </si>
  <si>
    <t>Káva CARO</t>
  </si>
  <si>
    <t>0,20 kg</t>
  </si>
  <si>
    <t>rozpustná zmes kávovín.Obsakuje: slad z jačmeňa, čakan, raž.</t>
  </si>
  <si>
    <t>Muškatový orech mletý</t>
  </si>
  <si>
    <t xml:space="preserve">Kurkuma </t>
  </si>
  <si>
    <t>Rozmarín drvený</t>
  </si>
  <si>
    <t>15 gr.</t>
  </si>
  <si>
    <t>Tymián</t>
  </si>
  <si>
    <t>Korenie na pizzu</t>
  </si>
  <si>
    <t>oregano, bazalka, cesnak, korenie a cibuľa,</t>
  </si>
  <si>
    <t>Korenie na kurča</t>
  </si>
  <si>
    <t>50 gr.</t>
  </si>
  <si>
    <t> morská soľ  max. 20%, cesnak, tymian, paprika, rozmarín, kurkuma, oregano, biele korenie, rímska rasca, koriander.</t>
  </si>
  <si>
    <t>Zázvor mletý</t>
  </si>
  <si>
    <t>250 gr.</t>
  </si>
  <si>
    <t>6. mesiacov</t>
  </si>
  <si>
    <t>Bagetky bezlepkové</t>
  </si>
  <si>
    <t>Piškóty bezlepkové</t>
  </si>
  <si>
    <t>kukuričná múka, vajcia, cukor</t>
  </si>
  <si>
    <t>100 % múka z najemno pomletých celých kukuričných zŕn</t>
  </si>
  <si>
    <t>Detská krupica bezlepková</t>
  </si>
  <si>
    <t>kukuričný škrob, sušený vaječný bielok, prírodné farbivo kurkuma</t>
  </si>
  <si>
    <t>kukuričná múka, kukuričný škrob, sušený vaječný bielok, prírodné farbivo kurkuma</t>
  </si>
  <si>
    <t>Kečup jemný, bezlepkový</t>
  </si>
  <si>
    <t>320 g</t>
  </si>
  <si>
    <t>pitná voda, paradajkový pretlak, izoglukózový sirup, kvasný ocot, jedlá soľ, neprifarbený, nekonzervovaný.</t>
  </si>
  <si>
    <t>Puding vanilkový,  bezlepkový</t>
  </si>
  <si>
    <t>kukuričný škrob, mletá vanilka, vanilkový extrakt</t>
  </si>
  <si>
    <t>Puding čokoládový, bezlepkový</t>
  </si>
  <si>
    <t>kukuričný škrob, odtučnený kakaový prášok 20 %</t>
  </si>
  <si>
    <t>145 g</t>
  </si>
  <si>
    <t>mlieko, živé mliečne bielkoviny, jogurtová kultúra</t>
  </si>
  <si>
    <t>14 dní</t>
  </si>
  <si>
    <t>mlieko, živé mliečne bielkoviny, jogurtová kultúra, ochutená zložka 20 % hmotnosti , rôzne ovocné príchute (marhuľová, jahodová, malinová, čučoriedka, čokoláda, vanilka)</t>
  </si>
  <si>
    <t>sirup s minimálne  50 % podielom ovocia, pitná voda, regulátor kyslosti, kyselina citrónová, bez konzervantov, umelých farbív a náhradných sladisiel, rôzne príchute.</t>
  </si>
  <si>
    <t>1. časť:Základné potraviny, mrazené potraviny, vajcia, mlieko a mliečné výrobky</t>
  </si>
  <si>
    <t>Špecle vaječné</t>
  </si>
  <si>
    <t>Múka bezlepková hladká</t>
  </si>
  <si>
    <t>Cestoviny bezlepkové špagety</t>
  </si>
  <si>
    <t>Cestoviny bezlepkové fliačky</t>
  </si>
  <si>
    <t>Cestoviny bezlepkové kolienka</t>
  </si>
  <si>
    <t>Jogurt smotanový bezlepkový biely</t>
  </si>
  <si>
    <t>Jogurt smotanový bezlepkový ochutený</t>
  </si>
  <si>
    <t>Ponúkaná cena za jednkotku v EUR bez DPH</t>
  </si>
  <si>
    <t>P. č.</t>
  </si>
  <si>
    <t>Časť 1: 1/5 Rôzne potravinárske výrobky</t>
  </si>
  <si>
    <t xml:space="preserve">Časť 1: 2/5 Mlieko a mliečné výrobky </t>
  </si>
  <si>
    <t>Časť 1: 3/5 Hlboko mrazená zelenina</t>
  </si>
  <si>
    <t>Hlbokozmrazené morčacie prsia, trieda A, bez pridaných látok, neporušené, čisté bez viditeľných cudzích častíc, bez cudzieho zápachu, bez viditeľných krvavých škvŕn, bez výskytu pomliaždením, nesolené</t>
  </si>
  <si>
    <t>plnotučné pasterizované mlieko, Jedlá soľ, Regulátor kyslosti: kyselina citrónová, Tuk v sušine: 47 %, Sušina: min. 36 %</t>
  </si>
  <si>
    <t>pšeničná múka, pitná voda, vaječná melanž (20 %), jedlá soľ, muškátový oriešok, kurkuma.</t>
  </si>
  <si>
    <t>Zázvor sušený mletý</t>
  </si>
  <si>
    <t>Časť 1: 5/5 Mrazené ryby a králik</t>
  </si>
  <si>
    <t>Cena celkom s DPH 5% a 19%</t>
  </si>
  <si>
    <t>1/5 - 5/5</t>
  </si>
  <si>
    <t>1/5 Rôzne potravinárske výrobky:</t>
  </si>
  <si>
    <t>2/5 Mlieko a mliečné výrobky:</t>
  </si>
  <si>
    <t>3/5 Hlboko mrazená zelenina:</t>
  </si>
  <si>
    <t>4/5 Hlboko mrazené výrobky z hydiny:</t>
  </si>
  <si>
    <t>5/5 Mrazené ryby a králik:</t>
  </si>
  <si>
    <t>Filé z treskovitých rýb, min.95% podiel mäsa Aliašská treska, bez aditív (150g porcie) MRAZENÉ NA MORI (seafrozen) (potrebné preukázať etiketou príp. iným dokladom výrobku, ktorý bude potrebné predložiť pri dodaní)</t>
  </si>
  <si>
    <t>hlbokozmrazené filety  bez kože, kuchanská úprava, bez kosti a polyfosfátov, kvalita A glazúrované max. 5 % glazúrovacej hmoty.</t>
  </si>
  <si>
    <t>Cena s DPH 5% a 19%</t>
  </si>
  <si>
    <t>Sirup ovocný, rôzne príchute</t>
  </si>
  <si>
    <t>Džús ovocný 100%, rôzne príchute</t>
  </si>
  <si>
    <t>bazalka sušená drvená</t>
  </si>
  <si>
    <t>1. triedy kvalita, 100 % biely  cirok lúpaný</t>
  </si>
  <si>
    <t>Syr Tofu biely</t>
  </si>
  <si>
    <t>Hŕstka strukovín</t>
  </si>
  <si>
    <t>Chlieb bezlepkový tmavý</t>
  </si>
  <si>
    <t>Chlieb bezlepkový  svetlý</t>
  </si>
  <si>
    <t>hlbokomrazené mäso bez kože, bez vnútrosvalových kostí, ružovo - červenej farby, s veľmi malým množstvom tuku, bez rybieho zápachu.</t>
  </si>
  <si>
    <t>Sezamové maslo TAHINI</t>
  </si>
  <si>
    <t>Kukuričný škrob (napr. maizena)</t>
  </si>
  <si>
    <t>Krémový prášok (napr. zlatý klas).</t>
  </si>
  <si>
    <t xml:space="preserve">Puding Kakaový v prášku (napr. BB puding) </t>
  </si>
  <si>
    <t>Zemiakový škrob (napr.solamyl)</t>
  </si>
  <si>
    <t>Časť 1: 4/5. Hlboko mrazené výrobky z hydiny</t>
  </si>
  <si>
    <t>s kôstkami</t>
  </si>
  <si>
    <t>Nemáme v ponuke</t>
  </si>
  <si>
    <t>v ponuke máme len 0,75l</t>
  </si>
  <si>
    <t>nemáme v ponuke</t>
  </si>
  <si>
    <t>v ponuke máme len 820g</t>
  </si>
  <si>
    <t>v ponuke máme len 720gr s kôstkami</t>
  </si>
  <si>
    <t>v ponuke máme len 425g</t>
  </si>
  <si>
    <t>v ponuke máme len 314g</t>
  </si>
  <si>
    <t>v ponuke máme len 850g</t>
  </si>
  <si>
    <t>v ponuke máme len 700g s kôstkami</t>
  </si>
  <si>
    <t>máme len 660g</t>
  </si>
  <si>
    <t>v ponuke máme len 660g</t>
  </si>
  <si>
    <t>v ponuke máme len 640g</t>
  </si>
  <si>
    <t>v ponuke máme len 700g</t>
  </si>
  <si>
    <t>v ponuke máme len 680g</t>
  </si>
  <si>
    <t>v ponuke máme len 400g</t>
  </si>
  <si>
    <t>v ponuke máme len 20g</t>
  </si>
  <si>
    <t>v ponuke máme len 100g</t>
  </si>
  <si>
    <t>v ponuke máme len 1l</t>
  </si>
  <si>
    <t>v ponuke máme len 200g</t>
  </si>
  <si>
    <t>v ponuke máme len malé balenia (38g, 52g)</t>
  </si>
  <si>
    <t>v ponuke máme len 500g</t>
  </si>
  <si>
    <t>v ponuke máme len kávovinu Caro 200g</t>
  </si>
  <si>
    <t>v ponuke máme len 2-vaječné</t>
  </si>
  <si>
    <t>v ponuke máme len 400g 2-vaječné</t>
  </si>
  <si>
    <t>v ponuke máme mašličky semolinové</t>
  </si>
  <si>
    <t>v ponuke rezance tagliatelle</t>
  </si>
  <si>
    <t>v ponuke máme len 400g tagliatelle</t>
  </si>
  <si>
    <t>v ponuke máme len 2-vaječnú</t>
  </si>
  <si>
    <t>v ponuke máme len 400g 2-vaječnú</t>
  </si>
  <si>
    <t>v ponuke máme len bezvaječnú</t>
  </si>
  <si>
    <t>v ponuke máme len 400g bezvaječnú</t>
  </si>
  <si>
    <t>v ponuke máme kečup 300g sladký</t>
  </si>
  <si>
    <t>v ponuke máme kečup 840g jemný</t>
  </si>
  <si>
    <t>v ponuke len 20g balenie</t>
  </si>
  <si>
    <t>v ponuke len 100g balenie</t>
  </si>
  <si>
    <t>v ponuke len 30g</t>
  </si>
  <si>
    <t>v ponuke balenie 100g</t>
  </si>
  <si>
    <t>v ponuke balenie 125g</t>
  </si>
  <si>
    <t>v ponuke máme syr Grana Padano 200g</t>
  </si>
  <si>
    <t>v ponuke máme tofu údené</t>
  </si>
  <si>
    <t>v ponuke máme tofu marinované</t>
  </si>
  <si>
    <t>v ponuke máme tvaroh 500g</t>
  </si>
  <si>
    <t>v ponuke máme len 300g</t>
  </si>
  <si>
    <t>v ponuke máme len 350g</t>
  </si>
  <si>
    <t>v ponuke máme len s drobkami</t>
  </si>
  <si>
    <t>v ponuke máme len voľné (váha)</t>
  </si>
  <si>
    <t>v ponuke máme len s kožou</t>
  </si>
  <si>
    <t>v ponuke máme len balenie 250g</t>
  </si>
  <si>
    <t>Poznámka záujmecu</t>
  </si>
  <si>
    <t>Poznámka verejného obstarávateľa</t>
  </si>
  <si>
    <t>musí byť aj veľké balenie</t>
  </si>
  <si>
    <t>musí byť bez kôstok</t>
  </si>
  <si>
    <t>musí byť aj väčšie balenie</t>
  </si>
  <si>
    <t>musí byť bez kôstok a musí byť aj veľké balenie</t>
  </si>
  <si>
    <t>???</t>
  </si>
  <si>
    <t>musí byť v ponuke</t>
  </si>
  <si>
    <t>požadujeme predložiť ponuku podľa opisu</t>
  </si>
  <si>
    <t>musí byť aj veľké balenie, požadujeme predložiť ponuku podľa opisu</t>
  </si>
  <si>
    <t>požadujeme predložiť ponuku podľa stanovenej gramáže</t>
  </si>
  <si>
    <t>uchádzač môže mať v 400g balení 4x100g balenie, jednotkovú cenu je potrebné uviesť za 400 g</t>
  </si>
  <si>
    <t>požadujeme predložiť ponuku podľa opisu vhodnú pre deti v škôlke</t>
  </si>
  <si>
    <t>uchádzač môže mať v 1 kg balení 2x500g balenie, jednotkovú cenu je potrebné uviesť za 1 kg</t>
  </si>
  <si>
    <t>uchádzač môže mať v 5l balení 5x1l balenie, jednotkovú cenu je potrebné uviesť za 1 liter</t>
  </si>
  <si>
    <t>uchádzač môže mať v 500g balení 5x100g balenia, jednotkovú cenu je potrebné uviesť za 1 kg</t>
  </si>
  <si>
    <t>uchádzač môže mať v 100 g balení 5x20 g balení, jednotkovú cenu je potrebné uviesť za 100 g</t>
  </si>
  <si>
    <t>Poznámka záujemcu</t>
  </si>
  <si>
    <t>Poznámky verejného obstarávateľa</t>
  </si>
  <si>
    <t>uchádzač môže mať v 1 kg balení 10x100g balenie, jednotkovú cenu je potrebné uviesť za kg</t>
  </si>
  <si>
    <t>uchádzač môže mať v 1 kg balení 5x200g balenie, jednotkovú cenu je potrebné uviesť za kg</t>
  </si>
  <si>
    <t>uchádzač môže mať v 3 kg balení 6x500g balenie, jednotkovú cenu je potrebné uviesť za kg</t>
  </si>
  <si>
    <t>Poznámky záujemcu</t>
  </si>
  <si>
    <t>požadujeme stanovené balenie</t>
  </si>
  <si>
    <t>musí byť bez drobkov</t>
  </si>
  <si>
    <t>musí byť bez kože</t>
  </si>
  <si>
    <t>musia byť kalibrované po 220 g</t>
  </si>
  <si>
    <t>požadujeme balenie 1 l</t>
  </si>
  <si>
    <t>meníme balenie a počty kusov</t>
  </si>
  <si>
    <t>uchádzač môže mať v 1 kg balení 8x125g balenie, jednotkovú cenu je potrebné uviesť za kg</t>
  </si>
  <si>
    <t>balenie je voľné,takže neurčené, jednotkovú cenu je potrebné uviesť za kg</t>
  </si>
  <si>
    <t>môžu byť aj malé mašličky semolinové podľa opisu (do polievky)</t>
  </si>
  <si>
    <t>požadujeme predložiť ponuku podľa požadovbaného opisu a požadovaného balenia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</si>
</sst>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&quot;€&quot;"/>
    <numFmt numFmtId="165" formatCode="#,##0.000_ ;\-#,##0.000\ 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2"/>
      <name val="Arial CE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indexed="8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2"/>
      <color theme="1"/>
      <name val="Times New Roman"/>
      <family val="1"/>
      <charset val="238"/>
    </font>
    <font>
      <sz val="11"/>
      <color indexed="8"/>
      <name val="Calibri"/>
      <family val="2"/>
    </font>
    <font>
      <b/>
      <sz val="14"/>
      <color indexed="8"/>
      <name val="Calibri"/>
      <family val="2"/>
      <charset val="238"/>
    </font>
    <font>
      <sz val="11"/>
      <color theme="1"/>
      <name val="Arial"/>
      <family val="2"/>
      <charset val="238"/>
    </font>
    <font>
      <b/>
      <sz val="14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rgb="FF00B050"/>
      <name val="Times New Roman"/>
      <family val="1"/>
      <charset val="238"/>
    </font>
    <font>
      <sz val="11"/>
      <color rgb="FF7030A0"/>
      <name val="Calibri"/>
      <family val="2"/>
      <charset val="238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9"/>
        <bgColor indexed="4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41"/>
      </patternFill>
    </fill>
    <fill>
      <patternFill patternType="solid">
        <fgColor theme="4" tint="0.79998168889431442"/>
        <bgColor indexed="9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39997558519241921"/>
        <bgColor indexed="22"/>
      </patternFill>
    </fill>
    <fill>
      <patternFill patternType="solid">
        <fgColor theme="9" tint="0.39997558519241921"/>
        <bgColor indexed="41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22"/>
      </patternFill>
    </fill>
  </fills>
  <borders count="5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medium">
        <color indexed="8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/>
      <right/>
      <top/>
      <bottom style="thin">
        <color theme="0" tint="-0.249977111117893"/>
      </bottom>
      <diagonal/>
    </border>
    <border>
      <left style="medium">
        <color indexed="8"/>
      </left>
      <right/>
      <top/>
      <bottom style="thin">
        <color theme="0" tint="-0.14999847407452621"/>
      </bottom>
      <diagonal/>
    </border>
    <border>
      <left style="medium">
        <color indexed="8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indexed="8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medium">
        <color indexed="8"/>
      </left>
      <right style="thin">
        <color theme="0" tint="-0.14999847407452621"/>
      </right>
      <top style="thin">
        <color theme="0" tint="-0.14999847407452621"/>
      </top>
      <bottom/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0" fontId="12" fillId="0" borderId="0"/>
  </cellStyleXfs>
  <cellXfs count="260">
    <xf numFmtId="0" fontId="0" fillId="0" borderId="0" xfId="0"/>
    <xf numFmtId="0" fontId="2" fillId="0" borderId="0" xfId="1" applyFont="1"/>
    <xf numFmtId="0" fontId="4" fillId="2" borderId="1" xfId="1" applyFont="1" applyFill="1" applyBorder="1" applyAlignment="1">
      <alignment vertical="top" wrapText="1"/>
    </xf>
    <xf numFmtId="0" fontId="5" fillId="2" borderId="1" xfId="1" applyFont="1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1" xfId="1" applyFont="1" applyBorder="1" applyAlignment="1">
      <alignment vertical="top" wrapText="1"/>
    </xf>
    <xf numFmtId="0" fontId="4" fillId="0" borderId="1" xfId="3" applyFont="1" applyBorder="1" applyAlignment="1">
      <alignment vertical="top" wrapText="1"/>
    </xf>
    <xf numFmtId="0" fontId="15" fillId="0" borderId="0" xfId="1" applyFont="1"/>
    <xf numFmtId="0" fontId="16" fillId="0" borderId="0" xfId="1" applyFont="1"/>
    <xf numFmtId="0" fontId="4" fillId="5" borderId="1" xfId="0" applyFont="1" applyFill="1" applyBorder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6" borderId="1" xfId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horizontal="center" vertical="top" wrapText="1"/>
    </xf>
    <xf numFmtId="0" fontId="4" fillId="0" borderId="1" xfId="1" applyFont="1" applyBorder="1" applyAlignment="1">
      <alignment horizontal="left" vertical="top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top" wrapText="1"/>
    </xf>
    <xf numFmtId="9" fontId="4" fillId="0" borderId="1" xfId="1" applyNumberFormat="1" applyFont="1" applyBorder="1" applyAlignment="1">
      <alignment vertical="top" wrapText="1"/>
    </xf>
    <xf numFmtId="0" fontId="4" fillId="7" borderId="1" xfId="1" applyFont="1" applyFill="1" applyBorder="1" applyAlignment="1">
      <alignment vertical="top" wrapText="1"/>
    </xf>
    <xf numFmtId="0" fontId="4" fillId="7" borderId="1" xfId="0" applyFont="1" applyFill="1" applyBorder="1" applyAlignment="1">
      <alignment vertical="top" wrapText="1"/>
    </xf>
    <xf numFmtId="0" fontId="17" fillId="0" borderId="0" xfId="0" applyFont="1"/>
    <xf numFmtId="0" fontId="10" fillId="0" borderId="3" xfId="0" applyFont="1" applyBorder="1" applyAlignment="1">
      <alignment horizontal="center" vertical="center" wrapText="1"/>
    </xf>
    <xf numFmtId="9" fontId="10" fillId="3" borderId="3" xfId="0" applyNumberFormat="1" applyFont="1" applyFill="1" applyBorder="1" applyAlignment="1">
      <alignment horizontal="center" vertical="center" wrapText="1"/>
    </xf>
    <xf numFmtId="0" fontId="4" fillId="6" borderId="1" xfId="1" applyFont="1" applyFill="1" applyBorder="1" applyAlignment="1">
      <alignment vertical="top" wrapText="1"/>
    </xf>
    <xf numFmtId="0" fontId="3" fillId="0" borderId="13" xfId="0" applyFont="1" applyBorder="1" applyAlignment="1">
      <alignment horizontal="center" vertical="center" wrapText="1"/>
    </xf>
    <xf numFmtId="9" fontId="3" fillId="3" borderId="13" xfId="0" applyNumberFormat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vertical="center" wrapText="1"/>
    </xf>
    <xf numFmtId="0" fontId="4" fillId="0" borderId="1" xfId="1" applyFont="1" applyBorder="1" applyAlignment="1">
      <alignment wrapText="1"/>
    </xf>
    <xf numFmtId="0" fontId="8" fillId="0" borderId="13" xfId="0" applyFont="1" applyBorder="1" applyAlignment="1">
      <alignment horizontal="center" vertical="center" wrapText="1"/>
    </xf>
    <xf numFmtId="9" fontId="8" fillId="3" borderId="13" xfId="0" applyNumberFormat="1" applyFont="1" applyFill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right" wrapText="1"/>
    </xf>
    <xf numFmtId="164" fontId="4" fillId="0" borderId="15" xfId="0" applyNumberFormat="1" applyFont="1" applyBorder="1" applyAlignment="1">
      <alignment horizontal="right" wrapText="1"/>
    </xf>
    <xf numFmtId="164" fontId="14" fillId="0" borderId="14" xfId="0" applyNumberFormat="1" applyFont="1" applyBorder="1" applyAlignment="1">
      <alignment horizontal="right" wrapText="1"/>
    </xf>
    <xf numFmtId="164" fontId="14" fillId="0" borderId="15" xfId="0" applyNumberFormat="1" applyFont="1" applyBorder="1" applyAlignment="1">
      <alignment horizontal="right" wrapText="1"/>
    </xf>
    <xf numFmtId="0" fontId="8" fillId="0" borderId="16" xfId="0" applyFont="1" applyBorder="1" applyAlignment="1">
      <alignment horizontal="center" vertical="center" wrapText="1"/>
    </xf>
    <xf numFmtId="9" fontId="8" fillId="3" borderId="16" xfId="0" applyNumberFormat="1" applyFont="1" applyFill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6" xfId="3" applyFont="1" applyBorder="1" applyAlignment="1">
      <alignment vertical="top" wrapText="1"/>
    </xf>
    <xf numFmtId="0" fontId="4" fillId="0" borderId="22" xfId="3" applyFont="1" applyBorder="1" applyAlignment="1">
      <alignment horizontal="center" vertical="center" wrapText="1"/>
    </xf>
    <xf numFmtId="0" fontId="4" fillId="0" borderId="23" xfId="1" applyFont="1" applyBorder="1" applyAlignment="1">
      <alignment vertical="top" wrapText="1"/>
    </xf>
    <xf numFmtId="0" fontId="4" fillId="2" borderId="22" xfId="1" applyFont="1" applyFill="1" applyBorder="1" applyAlignment="1">
      <alignment horizontal="center" vertical="center" wrapText="1"/>
    </xf>
    <xf numFmtId="0" fontId="4" fillId="2" borderId="23" xfId="1" applyFont="1" applyFill="1" applyBorder="1" applyAlignment="1">
      <alignment vertical="top" wrapText="1"/>
    </xf>
    <xf numFmtId="0" fontId="5" fillId="2" borderId="23" xfId="1" applyFont="1" applyFill="1" applyBorder="1" applyAlignment="1">
      <alignment vertical="top" wrapText="1"/>
    </xf>
    <xf numFmtId="0" fontId="4" fillId="2" borderId="25" xfId="1" applyFont="1" applyFill="1" applyBorder="1" applyAlignment="1">
      <alignment horizontal="center" vertical="center" wrapText="1"/>
    </xf>
    <xf numFmtId="0" fontId="4" fillId="0" borderId="26" xfId="0" applyFont="1" applyBorder="1" applyAlignment="1">
      <alignment vertical="top" wrapText="1"/>
    </xf>
    <xf numFmtId="0" fontId="5" fillId="2" borderId="26" xfId="1" applyFont="1" applyFill="1" applyBorder="1" applyAlignment="1">
      <alignment vertical="top" wrapText="1"/>
    </xf>
    <xf numFmtId="0" fontId="4" fillId="0" borderId="4" xfId="3" applyFont="1" applyBorder="1" applyAlignment="1">
      <alignment horizontal="center" vertical="center" wrapText="1"/>
    </xf>
    <xf numFmtId="0" fontId="4" fillId="0" borderId="4" xfId="3" applyFont="1" applyBorder="1" applyAlignment="1">
      <alignment vertical="top" wrapText="1"/>
    </xf>
    <xf numFmtId="164" fontId="8" fillId="0" borderId="20" xfId="0" applyNumberFormat="1" applyFont="1" applyBorder="1" applyAlignment="1">
      <alignment horizontal="right"/>
    </xf>
    <xf numFmtId="164" fontId="8" fillId="0" borderId="21" xfId="0" applyNumberFormat="1" applyFont="1" applyBorder="1" applyAlignment="1">
      <alignment horizontal="right"/>
    </xf>
    <xf numFmtId="0" fontId="8" fillId="0" borderId="20" xfId="0" applyFont="1" applyBorder="1"/>
    <xf numFmtId="0" fontId="8" fillId="0" borderId="21" xfId="0" applyFont="1" applyBorder="1"/>
    <xf numFmtId="0" fontId="11" fillId="0" borderId="9" xfId="0" applyFont="1" applyBorder="1"/>
    <xf numFmtId="3" fontId="4" fillId="0" borderId="23" xfId="0" applyNumberFormat="1" applyFont="1" applyBorder="1" applyAlignment="1">
      <alignment vertical="top" wrapText="1"/>
    </xf>
    <xf numFmtId="3" fontId="4" fillId="0" borderId="1" xfId="0" applyNumberFormat="1" applyFont="1" applyBorder="1" applyAlignment="1">
      <alignment vertical="top" wrapText="1"/>
    </xf>
    <xf numFmtId="3" fontId="4" fillId="0" borderId="26" xfId="0" applyNumberFormat="1" applyFont="1" applyBorder="1" applyAlignment="1">
      <alignment vertical="top" wrapText="1"/>
    </xf>
    <xf numFmtId="0" fontId="14" fillId="0" borderId="23" xfId="0" applyFont="1" applyBorder="1" applyAlignment="1">
      <alignment vertical="top" wrapText="1"/>
    </xf>
    <xf numFmtId="0" fontId="14" fillId="0" borderId="1" xfId="0" applyFont="1" applyBorder="1" applyAlignment="1">
      <alignment vertical="top" wrapText="1"/>
    </xf>
    <xf numFmtId="0" fontId="14" fillId="0" borderId="26" xfId="0" applyFont="1" applyBorder="1" applyAlignment="1">
      <alignment vertical="top" wrapText="1"/>
    </xf>
    <xf numFmtId="0" fontId="5" fillId="0" borderId="23" xfId="1" applyFont="1" applyBorder="1" applyAlignment="1">
      <alignment vertical="top" wrapText="1"/>
    </xf>
    <xf numFmtId="0" fontId="5" fillId="0" borderId="1" xfId="1" applyFont="1" applyBorder="1" applyAlignment="1">
      <alignment vertical="top" wrapText="1"/>
    </xf>
    <xf numFmtId="0" fontId="14" fillId="0" borderId="4" xfId="0" applyFont="1" applyBorder="1" applyAlignment="1">
      <alignment vertical="top"/>
    </xf>
    <xf numFmtId="0" fontId="3" fillId="8" borderId="13" xfId="0" applyFont="1" applyFill="1" applyBorder="1" applyAlignment="1">
      <alignment vertical="top" wrapText="1"/>
    </xf>
    <xf numFmtId="0" fontId="3" fillId="8" borderId="16" xfId="3" applyFont="1" applyFill="1" applyBorder="1" applyAlignment="1">
      <alignment vertical="top" wrapText="1"/>
    </xf>
    <xf numFmtId="0" fontId="3" fillId="10" borderId="3" xfId="3" applyFont="1" applyFill="1" applyBorder="1" applyAlignment="1">
      <alignment vertical="top" wrapText="1"/>
    </xf>
    <xf numFmtId="0" fontId="4" fillId="2" borderId="33" xfId="1" applyFont="1" applyFill="1" applyBorder="1" applyAlignment="1">
      <alignment horizontal="center" vertical="center" wrapText="1"/>
    </xf>
    <xf numFmtId="0" fontId="4" fillId="5" borderId="33" xfId="0" applyFont="1" applyFill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33" xfId="3" applyFont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3" fontId="4" fillId="0" borderId="34" xfId="3" applyNumberFormat="1" applyFont="1" applyBorder="1" applyAlignment="1">
      <alignment vertical="top" wrapText="1"/>
    </xf>
    <xf numFmtId="4" fontId="4" fillId="0" borderId="35" xfId="3" applyNumberFormat="1" applyFont="1" applyBorder="1" applyAlignment="1">
      <alignment vertical="top" wrapText="1"/>
    </xf>
    <xf numFmtId="0" fontId="14" fillId="0" borderId="35" xfId="0" applyFont="1" applyBorder="1" applyAlignment="1">
      <alignment vertical="top"/>
    </xf>
    <xf numFmtId="0" fontId="14" fillId="0" borderId="35" xfId="0" applyFont="1" applyBorder="1" applyAlignment="1">
      <alignment vertical="top" wrapText="1"/>
    </xf>
    <xf numFmtId="3" fontId="4" fillId="0" borderId="37" xfId="3" applyNumberFormat="1" applyFont="1" applyBorder="1" applyAlignment="1">
      <alignment vertical="top" wrapText="1"/>
    </xf>
    <xf numFmtId="4" fontId="4" fillId="0" borderId="38" xfId="3" applyNumberFormat="1" applyFont="1" applyBorder="1" applyAlignment="1">
      <alignment vertical="top" wrapText="1"/>
    </xf>
    <xf numFmtId="0" fontId="14" fillId="0" borderId="38" xfId="0" applyFont="1" applyBorder="1" applyAlignment="1">
      <alignment vertical="top" wrapText="1"/>
    </xf>
    <xf numFmtId="0" fontId="14" fillId="0" borderId="38" xfId="0" applyFont="1" applyBorder="1" applyAlignment="1">
      <alignment vertical="top"/>
    </xf>
    <xf numFmtId="0" fontId="4" fillId="0" borderId="28" xfId="3" applyFont="1" applyBorder="1" applyAlignment="1">
      <alignment horizontal="center" vertical="center" wrapText="1"/>
    </xf>
    <xf numFmtId="0" fontId="4" fillId="0" borderId="34" xfId="3" applyFont="1" applyBorder="1" applyAlignment="1">
      <alignment horizontal="center" vertical="center" wrapText="1"/>
    </xf>
    <xf numFmtId="0" fontId="4" fillId="0" borderId="35" xfId="3" applyFont="1" applyBorder="1" applyAlignment="1">
      <alignment horizontal="center" vertical="center" wrapText="1"/>
    </xf>
    <xf numFmtId="0" fontId="4" fillId="0" borderId="35" xfId="3" applyFont="1" applyBorder="1" applyAlignment="1">
      <alignment vertical="top" wrapText="1"/>
    </xf>
    <xf numFmtId="0" fontId="4" fillId="0" borderId="37" xfId="3" applyFont="1" applyBorder="1" applyAlignment="1">
      <alignment horizontal="center" vertical="center" wrapText="1"/>
    </xf>
    <xf numFmtId="0" fontId="4" fillId="0" borderId="38" xfId="3" applyFont="1" applyBorder="1" applyAlignment="1">
      <alignment horizontal="center" vertical="center" wrapText="1"/>
    </xf>
    <xf numFmtId="0" fontId="4" fillId="0" borderId="38" xfId="3" applyFont="1" applyBorder="1" applyAlignment="1">
      <alignment vertical="top" wrapText="1"/>
    </xf>
    <xf numFmtId="165" fontId="4" fillId="3" borderId="1" xfId="2" applyNumberFormat="1" applyFont="1" applyFill="1" applyBorder="1" applyAlignment="1">
      <alignment wrapText="1"/>
    </xf>
    <xf numFmtId="165" fontId="4" fillId="3" borderId="26" xfId="2" applyNumberFormat="1" applyFont="1" applyFill="1" applyBorder="1" applyAlignment="1">
      <alignment wrapText="1"/>
    </xf>
    <xf numFmtId="165" fontId="14" fillId="3" borderId="23" xfId="2" applyNumberFormat="1" applyFont="1" applyFill="1" applyBorder="1" applyAlignment="1">
      <alignment wrapText="1"/>
    </xf>
    <xf numFmtId="165" fontId="14" fillId="3" borderId="1" xfId="2" applyNumberFormat="1" applyFont="1" applyFill="1" applyBorder="1" applyAlignment="1">
      <alignment wrapText="1"/>
    </xf>
    <xf numFmtId="165" fontId="14" fillId="3" borderId="26" xfId="2" applyNumberFormat="1" applyFont="1" applyFill="1" applyBorder="1" applyAlignment="1">
      <alignment wrapText="1"/>
    </xf>
    <xf numFmtId="165" fontId="14" fillId="3" borderId="4" xfId="2" applyNumberFormat="1" applyFont="1" applyFill="1" applyBorder="1"/>
    <xf numFmtId="165" fontId="14" fillId="3" borderId="35" xfId="2" applyNumberFormat="1" applyFont="1" applyFill="1" applyBorder="1"/>
    <xf numFmtId="165" fontId="14" fillId="3" borderId="38" xfId="2" applyNumberFormat="1" applyFont="1" applyFill="1" applyBorder="1"/>
    <xf numFmtId="4" fontId="8" fillId="3" borderId="5" xfId="0" applyNumberFormat="1" applyFont="1" applyFill="1" applyBorder="1"/>
    <xf numFmtId="4" fontId="8" fillId="3" borderId="8" xfId="0" applyNumberFormat="1" applyFont="1" applyFill="1" applyBorder="1"/>
    <xf numFmtId="4" fontId="8" fillId="3" borderId="12" xfId="0" applyNumberFormat="1" applyFont="1" applyFill="1" applyBorder="1"/>
    <xf numFmtId="4" fontId="8" fillId="3" borderId="9" xfId="0" applyNumberFormat="1" applyFont="1" applyFill="1" applyBorder="1"/>
    <xf numFmtId="4" fontId="14" fillId="0" borderId="38" xfId="0" applyNumberFormat="1" applyFont="1" applyBorder="1" applyAlignment="1">
      <alignment wrapText="1"/>
    </xf>
    <xf numFmtId="4" fontId="14" fillId="0" borderId="4" xfId="0" applyNumberFormat="1" applyFont="1" applyBorder="1" applyAlignment="1">
      <alignment wrapText="1"/>
    </xf>
    <xf numFmtId="4" fontId="14" fillId="0" borderId="35" xfId="0" applyNumberFormat="1" applyFont="1" applyBorder="1" applyAlignment="1">
      <alignment wrapText="1"/>
    </xf>
    <xf numFmtId="4" fontId="14" fillId="0" borderId="5" xfId="0" applyNumberFormat="1" applyFont="1" applyBorder="1" applyAlignment="1">
      <alignment horizontal="right"/>
    </xf>
    <xf numFmtId="4" fontId="14" fillId="0" borderId="36" xfId="0" applyNumberFormat="1" applyFont="1" applyBorder="1" applyAlignment="1">
      <alignment horizontal="right"/>
    </xf>
    <xf numFmtId="4" fontId="14" fillId="0" borderId="39" xfId="0" applyNumberFormat="1" applyFont="1" applyBorder="1" applyAlignment="1">
      <alignment horizontal="right"/>
    </xf>
    <xf numFmtId="4" fontId="8" fillId="3" borderId="16" xfId="0" applyNumberFormat="1" applyFont="1" applyFill="1" applyBorder="1"/>
    <xf numFmtId="4" fontId="8" fillId="3" borderId="16" xfId="0" applyNumberFormat="1" applyFont="1" applyFill="1" applyBorder="1" applyAlignment="1">
      <alignment wrapText="1"/>
    </xf>
    <xf numFmtId="4" fontId="14" fillId="0" borderId="24" xfId="0" applyNumberFormat="1" applyFont="1" applyBorder="1" applyAlignment="1">
      <alignment horizontal="right" wrapText="1"/>
    </xf>
    <xf numFmtId="4" fontId="14" fillId="0" borderId="32" xfId="0" applyNumberFormat="1" applyFont="1" applyBorder="1" applyAlignment="1">
      <alignment horizontal="right" wrapText="1"/>
    </xf>
    <xf numFmtId="4" fontId="14" fillId="0" borderId="1" xfId="0" applyNumberFormat="1" applyFont="1" applyBorder="1" applyAlignment="1">
      <alignment wrapText="1"/>
    </xf>
    <xf numFmtId="4" fontId="8" fillId="3" borderId="13" xfId="0" applyNumberFormat="1" applyFont="1" applyFill="1" applyBorder="1" applyAlignment="1">
      <alignment wrapText="1"/>
    </xf>
    <xf numFmtId="4" fontId="14" fillId="0" borderId="40" xfId="0" applyNumberFormat="1" applyFont="1" applyBorder="1" applyAlignment="1">
      <alignment horizontal="right" wrapText="1"/>
    </xf>
    <xf numFmtId="4" fontId="14" fillId="0" borderId="1" xfId="0" applyNumberFormat="1" applyFont="1" applyBorder="1" applyAlignment="1">
      <alignment horizontal="right" wrapText="1"/>
    </xf>
    <xf numFmtId="4" fontId="3" fillId="3" borderId="13" xfId="0" applyNumberFormat="1" applyFont="1" applyFill="1" applyBorder="1" applyAlignment="1">
      <alignment wrapText="1"/>
    </xf>
    <xf numFmtId="4" fontId="4" fillId="0" borderId="41" xfId="0" applyNumberFormat="1" applyFont="1" applyBorder="1" applyAlignment="1">
      <alignment horizontal="right" wrapText="1"/>
    </xf>
    <xf numFmtId="4" fontId="4" fillId="0" borderId="32" xfId="0" applyNumberFormat="1" applyFont="1" applyBorder="1" applyAlignment="1">
      <alignment horizontal="right" wrapText="1"/>
    </xf>
    <xf numFmtId="4" fontId="4" fillId="0" borderId="1" xfId="0" applyNumberFormat="1" applyFont="1" applyBorder="1" applyAlignment="1">
      <alignment horizontal="right" wrapText="1"/>
    </xf>
    <xf numFmtId="4" fontId="20" fillId="3" borderId="9" xfId="0" applyNumberFormat="1" applyFont="1" applyFill="1" applyBorder="1"/>
    <xf numFmtId="4" fontId="14" fillId="0" borderId="35" xfId="0" applyNumberFormat="1" applyFont="1" applyBorder="1" applyAlignment="1">
      <alignment horizontal="right"/>
    </xf>
    <xf numFmtId="4" fontId="14" fillId="0" borderId="4" xfId="0" applyNumberFormat="1" applyFont="1" applyBorder="1" applyAlignment="1">
      <alignment horizontal="right"/>
    </xf>
    <xf numFmtId="4" fontId="14" fillId="0" borderId="38" xfId="0" applyNumberFormat="1" applyFont="1" applyBorder="1" applyAlignment="1">
      <alignment horizontal="right"/>
    </xf>
    <xf numFmtId="4" fontId="14" fillId="0" borderId="23" xfId="0" applyNumberFormat="1" applyFont="1" applyBorder="1" applyAlignment="1">
      <alignment horizontal="right" wrapText="1"/>
    </xf>
    <xf numFmtId="4" fontId="14" fillId="0" borderId="1" xfId="0" applyNumberFormat="1" applyFont="1" applyBorder="1" applyAlignment="1">
      <alignment vertical="top" wrapText="1"/>
    </xf>
    <xf numFmtId="4" fontId="14" fillId="0" borderId="26" xfId="0" applyNumberFormat="1" applyFont="1" applyBorder="1" applyAlignment="1">
      <alignment horizontal="right" wrapText="1"/>
    </xf>
    <xf numFmtId="4" fontId="4" fillId="0" borderId="23" xfId="0" applyNumberFormat="1" applyFont="1" applyBorder="1" applyAlignment="1">
      <alignment horizontal="right" wrapText="1"/>
    </xf>
    <xf numFmtId="4" fontId="4" fillId="0" borderId="26" xfId="0" applyNumberFormat="1" applyFont="1" applyBorder="1" applyAlignment="1">
      <alignment horizontal="right" wrapText="1"/>
    </xf>
    <xf numFmtId="4" fontId="4" fillId="0" borderId="27" xfId="0" applyNumberFormat="1" applyFont="1" applyBorder="1" applyAlignment="1">
      <alignment horizontal="right" wrapText="1"/>
    </xf>
    <xf numFmtId="0" fontId="4" fillId="11" borderId="1" xfId="0" applyFont="1" applyFill="1" applyBorder="1" applyAlignment="1">
      <alignment vertical="top" wrapText="1"/>
    </xf>
    <xf numFmtId="0" fontId="4" fillId="11" borderId="33" xfId="0" applyFont="1" applyFill="1" applyBorder="1" applyAlignment="1">
      <alignment horizontal="center" vertical="center" wrapText="1"/>
    </xf>
    <xf numFmtId="0" fontId="4" fillId="12" borderId="1" xfId="0" applyFont="1" applyFill="1" applyBorder="1" applyAlignment="1">
      <alignment vertical="top" wrapText="1"/>
    </xf>
    <xf numFmtId="0" fontId="4" fillId="13" borderId="1" xfId="0" applyFont="1" applyFill="1" applyBorder="1" applyAlignment="1">
      <alignment vertical="top" wrapText="1"/>
    </xf>
    <xf numFmtId="3" fontId="4" fillId="13" borderId="1" xfId="0" applyNumberFormat="1" applyFont="1" applyFill="1" applyBorder="1" applyAlignment="1">
      <alignment vertical="top" wrapText="1"/>
    </xf>
    <xf numFmtId="4" fontId="14" fillId="13" borderId="1" xfId="0" applyNumberFormat="1" applyFont="1" applyFill="1" applyBorder="1" applyAlignment="1">
      <alignment wrapText="1"/>
    </xf>
    <xf numFmtId="4" fontId="4" fillId="13" borderId="1" xfId="0" applyNumberFormat="1" applyFont="1" applyFill="1" applyBorder="1" applyAlignment="1">
      <alignment horizontal="right" wrapText="1"/>
    </xf>
    <xf numFmtId="4" fontId="4" fillId="13" borderId="32" xfId="0" applyNumberFormat="1" applyFont="1" applyFill="1" applyBorder="1" applyAlignment="1">
      <alignment horizontal="right" wrapText="1"/>
    </xf>
    <xf numFmtId="0" fontId="4" fillId="13" borderId="1" xfId="1" applyFont="1" applyFill="1" applyBorder="1" applyAlignment="1">
      <alignment vertical="center" wrapText="1"/>
    </xf>
    <xf numFmtId="0" fontId="4" fillId="13" borderId="1" xfId="1" applyFont="1" applyFill="1" applyBorder="1" applyAlignment="1">
      <alignment horizontal="center" vertical="center" wrapText="1"/>
    </xf>
    <xf numFmtId="0" fontId="4" fillId="13" borderId="1" xfId="1" applyFont="1" applyFill="1" applyBorder="1" applyAlignment="1">
      <alignment vertical="top" wrapText="1"/>
    </xf>
    <xf numFmtId="0" fontId="4" fillId="13" borderId="33" xfId="0" applyFont="1" applyFill="1" applyBorder="1" applyAlignment="1">
      <alignment horizontal="center" vertical="center" wrapText="1"/>
    </xf>
    <xf numFmtId="0" fontId="4" fillId="13" borderId="1" xfId="1" applyFont="1" applyFill="1" applyBorder="1" applyAlignment="1">
      <alignment horizontal="center" vertical="top" wrapText="1"/>
    </xf>
    <xf numFmtId="0" fontId="4" fillId="13" borderId="1" xfId="1" applyFont="1" applyFill="1" applyBorder="1" applyAlignment="1">
      <alignment horizontal="left" vertical="top" wrapText="1"/>
    </xf>
    <xf numFmtId="9" fontId="4" fillId="13" borderId="1" xfId="1" applyNumberFormat="1" applyFont="1" applyFill="1" applyBorder="1" applyAlignment="1">
      <alignment vertical="top" wrapText="1"/>
    </xf>
    <xf numFmtId="0" fontId="4" fillId="13" borderId="1" xfId="3" applyFont="1" applyFill="1" applyBorder="1" applyAlignment="1">
      <alignment vertical="top" wrapText="1"/>
    </xf>
    <xf numFmtId="0" fontId="4" fillId="13" borderId="1" xfId="0" applyFont="1" applyFill="1" applyBorder="1" applyAlignment="1">
      <alignment horizontal="left" vertical="top" wrapText="1"/>
    </xf>
    <xf numFmtId="0" fontId="4" fillId="13" borderId="33" xfId="3" applyFont="1" applyFill="1" applyBorder="1" applyAlignment="1">
      <alignment horizontal="center" vertical="center" wrapText="1"/>
    </xf>
    <xf numFmtId="0" fontId="14" fillId="13" borderId="1" xfId="0" applyFont="1" applyFill="1" applyBorder="1" applyAlignment="1">
      <alignment vertical="top" wrapText="1"/>
    </xf>
    <xf numFmtId="4" fontId="14" fillId="13" borderId="1" xfId="0" applyNumberFormat="1" applyFont="1" applyFill="1" applyBorder="1" applyAlignment="1">
      <alignment horizontal="right" wrapText="1"/>
    </xf>
    <xf numFmtId="4" fontId="14" fillId="13" borderId="32" xfId="0" applyNumberFormat="1" applyFont="1" applyFill="1" applyBorder="1" applyAlignment="1">
      <alignment horizontal="right" wrapText="1"/>
    </xf>
    <xf numFmtId="0" fontId="4" fillId="12" borderId="33" xfId="1" applyFont="1" applyFill="1" applyBorder="1" applyAlignment="1">
      <alignment horizontal="center" vertical="center" wrapText="1"/>
    </xf>
    <xf numFmtId="0" fontId="4" fillId="12" borderId="1" xfId="1" applyFont="1" applyFill="1" applyBorder="1" applyAlignment="1">
      <alignment vertical="top" wrapText="1"/>
    </xf>
    <xf numFmtId="0" fontId="5" fillId="12" borderId="1" xfId="1" applyFont="1" applyFill="1" applyBorder="1" applyAlignment="1">
      <alignment vertical="top" wrapText="1"/>
    </xf>
    <xf numFmtId="0" fontId="5" fillId="13" borderId="1" xfId="1" applyFont="1" applyFill="1" applyBorder="1" applyAlignment="1">
      <alignment vertical="top" wrapText="1"/>
    </xf>
    <xf numFmtId="0" fontId="4" fillId="13" borderId="34" xfId="3" applyFont="1" applyFill="1" applyBorder="1" applyAlignment="1">
      <alignment horizontal="center" vertical="center" wrapText="1"/>
    </xf>
    <xf numFmtId="0" fontId="4" fillId="13" borderId="35" xfId="3" applyFont="1" applyFill="1" applyBorder="1" applyAlignment="1">
      <alignment horizontal="center" vertical="center" wrapText="1"/>
    </xf>
    <xf numFmtId="0" fontId="4" fillId="13" borderId="35" xfId="3" applyFont="1" applyFill="1" applyBorder="1" applyAlignment="1">
      <alignment vertical="top" wrapText="1"/>
    </xf>
    <xf numFmtId="0" fontId="14" fillId="13" borderId="35" xfId="0" applyFont="1" applyFill="1" applyBorder="1" applyAlignment="1">
      <alignment vertical="top"/>
    </xf>
    <xf numFmtId="4" fontId="14" fillId="13" borderId="35" xfId="0" applyNumberFormat="1" applyFont="1" applyFill="1" applyBorder="1" applyAlignment="1">
      <alignment wrapText="1"/>
    </xf>
    <xf numFmtId="4" fontId="14" fillId="13" borderId="35" xfId="0" applyNumberFormat="1" applyFont="1" applyFill="1" applyBorder="1" applyAlignment="1">
      <alignment horizontal="right"/>
    </xf>
    <xf numFmtId="4" fontId="14" fillId="13" borderId="36" xfId="0" applyNumberFormat="1" applyFont="1" applyFill="1" applyBorder="1" applyAlignment="1">
      <alignment horizontal="right"/>
    </xf>
    <xf numFmtId="3" fontId="4" fillId="13" borderId="28" xfId="3" applyNumberFormat="1" applyFont="1" applyFill="1" applyBorder="1" applyAlignment="1">
      <alignment vertical="top" wrapText="1"/>
    </xf>
    <xf numFmtId="4" fontId="4" fillId="13" borderId="4" xfId="3" applyNumberFormat="1" applyFont="1" applyFill="1" applyBorder="1" applyAlignment="1">
      <alignment vertical="top" wrapText="1"/>
    </xf>
    <xf numFmtId="0" fontId="14" fillId="13" borderId="4" xfId="0" applyFont="1" applyFill="1" applyBorder="1" applyAlignment="1">
      <alignment vertical="top"/>
    </xf>
    <xf numFmtId="3" fontId="4" fillId="13" borderId="34" xfId="3" applyNumberFormat="1" applyFont="1" applyFill="1" applyBorder="1" applyAlignment="1">
      <alignment vertical="top" wrapText="1"/>
    </xf>
    <xf numFmtId="4" fontId="4" fillId="13" borderId="35" xfId="3" applyNumberFormat="1" applyFont="1" applyFill="1" applyBorder="1" applyAlignment="1">
      <alignment vertical="top" wrapText="1"/>
    </xf>
    <xf numFmtId="4" fontId="14" fillId="13" borderId="4" xfId="0" applyNumberFormat="1" applyFont="1" applyFill="1" applyBorder="1" applyAlignment="1">
      <alignment wrapText="1"/>
    </xf>
    <xf numFmtId="4" fontId="14" fillId="13" borderId="4" xfId="0" applyNumberFormat="1" applyFont="1" applyFill="1" applyBorder="1" applyAlignment="1">
      <alignment horizontal="right"/>
    </xf>
    <xf numFmtId="4" fontId="14" fillId="13" borderId="5" xfId="0" applyNumberFormat="1" applyFont="1" applyFill="1" applyBorder="1" applyAlignment="1">
      <alignment horizontal="right"/>
    </xf>
    <xf numFmtId="0" fontId="0" fillId="0" borderId="0" xfId="0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4" borderId="43" xfId="0" applyFill="1" applyBorder="1" applyAlignment="1">
      <alignment horizontal="center" vertical="center"/>
    </xf>
    <xf numFmtId="0" fontId="4" fillId="14" borderId="33" xfId="0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4" borderId="1" xfId="1" applyFont="1" applyFill="1" applyBorder="1" applyAlignment="1">
      <alignment vertical="top" wrapText="1"/>
    </xf>
    <xf numFmtId="3" fontId="4" fillId="4" borderId="1" xfId="0" applyNumberFormat="1" applyFont="1" applyFill="1" applyBorder="1" applyAlignment="1">
      <alignment vertical="top" wrapText="1"/>
    </xf>
    <xf numFmtId="4" fontId="14" fillId="4" borderId="1" xfId="0" applyNumberFormat="1" applyFont="1" applyFill="1" applyBorder="1" applyAlignment="1">
      <alignment wrapText="1"/>
    </xf>
    <xf numFmtId="4" fontId="4" fillId="4" borderId="1" xfId="0" applyNumberFormat="1" applyFont="1" applyFill="1" applyBorder="1" applyAlignment="1">
      <alignment horizontal="right" wrapText="1"/>
    </xf>
    <xf numFmtId="4" fontId="4" fillId="4" borderId="32" xfId="0" applyNumberFormat="1" applyFont="1" applyFill="1" applyBorder="1" applyAlignment="1">
      <alignment horizontal="right" wrapText="1"/>
    </xf>
    <xf numFmtId="0" fontId="4" fillId="4" borderId="33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top" wrapText="1"/>
    </xf>
    <xf numFmtId="0" fontId="4" fillId="4" borderId="1" xfId="3" applyFont="1" applyFill="1" applyBorder="1" applyAlignment="1">
      <alignment vertical="top" wrapText="1"/>
    </xf>
    <xf numFmtId="0" fontId="0" fillId="4" borderId="0" xfId="0" applyFill="1" applyAlignment="1">
      <alignment horizontal="center" vertical="center"/>
    </xf>
    <xf numFmtId="0" fontId="0" fillId="0" borderId="44" xfId="0" applyBorder="1"/>
    <xf numFmtId="0" fontId="0" fillId="0" borderId="45" xfId="0" applyBorder="1" applyAlignment="1">
      <alignment horizontal="center" vertical="center"/>
    </xf>
    <xf numFmtId="0" fontId="0" fillId="4" borderId="46" xfId="0" applyFill="1" applyBorder="1" applyAlignment="1">
      <alignment horizontal="center" vertical="center"/>
    </xf>
    <xf numFmtId="0" fontId="0" fillId="4" borderId="47" xfId="0" applyFill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/>
    <xf numFmtId="0" fontId="0" fillId="0" borderId="49" xfId="0" applyBorder="1"/>
    <xf numFmtId="0" fontId="0" fillId="0" borderId="50" xfId="0" applyBorder="1"/>
    <xf numFmtId="0" fontId="0" fillId="4" borderId="45" xfId="0" applyFill="1" applyBorder="1" applyAlignment="1">
      <alignment horizontal="center" vertical="center"/>
    </xf>
    <xf numFmtId="0" fontId="0" fillId="4" borderId="51" xfId="0" applyFill="1" applyBorder="1" applyAlignment="1">
      <alignment horizontal="center" vertical="center"/>
    </xf>
    <xf numFmtId="0" fontId="0" fillId="4" borderId="0" xfId="0" applyFill="1"/>
    <xf numFmtId="0" fontId="0" fillId="0" borderId="46" xfId="0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48" xfId="0" applyBorder="1" applyAlignment="1">
      <alignment wrapText="1"/>
    </xf>
    <xf numFmtId="0" fontId="24" fillId="0" borderId="0" xfId="0" applyFont="1" applyAlignment="1">
      <alignment wrapText="1"/>
    </xf>
    <xf numFmtId="0" fontId="0" fillId="0" borderId="45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wrapText="1"/>
    </xf>
    <xf numFmtId="0" fontId="25" fillId="13" borderId="1" xfId="1" applyFont="1" applyFill="1" applyBorder="1" applyAlignment="1">
      <alignment vertical="top" wrapText="1"/>
    </xf>
    <xf numFmtId="3" fontId="25" fillId="13" borderId="1" xfId="0" applyNumberFormat="1" applyFont="1" applyFill="1" applyBorder="1" applyAlignment="1">
      <alignment vertical="top" wrapText="1"/>
    </xf>
    <xf numFmtId="3" fontId="25" fillId="0" borderId="1" xfId="0" applyNumberFormat="1" applyFont="1" applyBorder="1" applyAlignment="1">
      <alignment vertical="top" wrapText="1"/>
    </xf>
    <xf numFmtId="3" fontId="25" fillId="4" borderId="1" xfId="0" applyNumberFormat="1" applyFont="1" applyFill="1" applyBorder="1" applyAlignment="1">
      <alignment vertical="top" wrapText="1"/>
    </xf>
    <xf numFmtId="0" fontId="26" fillId="0" borderId="0" xfId="0" applyFont="1" applyAlignment="1">
      <alignment wrapText="1"/>
    </xf>
    <xf numFmtId="0" fontId="3" fillId="3" borderId="13" xfId="0" applyFont="1" applyFill="1" applyBorder="1" applyAlignment="1">
      <alignment horizontal="right" vertical="center" wrapText="1"/>
    </xf>
    <xf numFmtId="0" fontId="3" fillId="3" borderId="13" xfId="0" applyFont="1" applyFill="1" applyBorder="1" applyAlignment="1">
      <alignment horizontal="right" vertical="top" wrapText="1"/>
    </xf>
    <xf numFmtId="0" fontId="18" fillId="10" borderId="29" xfId="1" applyFont="1" applyFill="1" applyBorder="1"/>
    <xf numFmtId="0" fontId="19" fillId="10" borderId="30" xfId="0" applyFont="1" applyFill="1" applyBorder="1"/>
    <xf numFmtId="0" fontId="19" fillId="10" borderId="31" xfId="0" applyFont="1" applyFill="1" applyBorder="1"/>
    <xf numFmtId="0" fontId="3" fillId="8" borderId="13" xfId="0" applyFont="1" applyFill="1" applyBorder="1" applyAlignment="1">
      <alignment vertical="top" wrapText="1"/>
    </xf>
    <xf numFmtId="0" fontId="3" fillId="9" borderId="13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 wrapText="1"/>
    </xf>
    <xf numFmtId="4" fontId="3" fillId="0" borderId="13" xfId="0" applyNumberFormat="1" applyFont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right" vertical="center" wrapText="1"/>
    </xf>
    <xf numFmtId="0" fontId="8" fillId="3" borderId="13" xfId="0" applyFont="1" applyFill="1" applyBorder="1" applyAlignment="1">
      <alignment horizontal="right" vertical="top" wrapText="1"/>
    </xf>
    <xf numFmtId="0" fontId="18" fillId="10" borderId="29" xfId="1" applyFont="1" applyFill="1" applyBorder="1" applyAlignment="1">
      <alignment horizontal="left"/>
    </xf>
    <xf numFmtId="0" fontId="18" fillId="10" borderId="30" xfId="1" applyFont="1" applyFill="1" applyBorder="1" applyAlignment="1">
      <alignment horizontal="left"/>
    </xf>
    <xf numFmtId="0" fontId="18" fillId="10" borderId="31" xfId="1" applyFont="1" applyFill="1" applyBorder="1" applyAlignment="1">
      <alignment horizontal="left"/>
    </xf>
    <xf numFmtId="0" fontId="8" fillId="0" borderId="13" xfId="0" applyFont="1" applyBorder="1" applyAlignment="1">
      <alignment horizontal="center" vertical="center" wrapText="1"/>
    </xf>
    <xf numFmtId="4" fontId="8" fillId="0" borderId="13" xfId="0" applyNumberFormat="1" applyFont="1" applyBorder="1" applyAlignment="1">
      <alignment horizontal="center" vertical="center" wrapText="1"/>
    </xf>
    <xf numFmtId="0" fontId="20" fillId="10" borderId="29" xfId="0" applyFont="1" applyFill="1" applyBorder="1" applyAlignment="1">
      <alignment horizontal="left"/>
    </xf>
    <xf numFmtId="0" fontId="20" fillId="10" borderId="30" xfId="0" applyFont="1" applyFill="1" applyBorder="1" applyAlignment="1">
      <alignment horizontal="left"/>
    </xf>
    <xf numFmtId="0" fontId="20" fillId="10" borderId="31" xfId="0" applyFont="1" applyFill="1" applyBorder="1" applyAlignment="1">
      <alignment horizontal="left"/>
    </xf>
    <xf numFmtId="0" fontId="3" fillId="9" borderId="13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right" vertical="top" wrapText="1"/>
    </xf>
    <xf numFmtId="0" fontId="8" fillId="3" borderId="29" xfId="0" applyFont="1" applyFill="1" applyBorder="1" applyAlignment="1">
      <alignment horizontal="right"/>
    </xf>
    <xf numFmtId="0" fontId="8" fillId="3" borderId="30" xfId="0" applyFont="1" applyFill="1" applyBorder="1" applyAlignment="1">
      <alignment horizontal="right"/>
    </xf>
    <xf numFmtId="0" fontId="18" fillId="10" borderId="17" xfId="1" applyFont="1" applyFill="1" applyBorder="1" applyAlignment="1">
      <alignment horizontal="left"/>
    </xf>
    <xf numFmtId="0" fontId="20" fillId="10" borderId="18" xfId="0" applyFont="1" applyFill="1" applyBorder="1" applyAlignment="1">
      <alignment horizontal="left"/>
    </xf>
    <xf numFmtId="0" fontId="20" fillId="10" borderId="19" xfId="0" applyFont="1" applyFill="1" applyBorder="1" applyAlignment="1">
      <alignment horizontal="left"/>
    </xf>
    <xf numFmtId="4" fontId="3" fillId="4" borderId="0" xfId="3" applyNumberFormat="1" applyFont="1" applyFill="1" applyAlignment="1">
      <alignment vertical="top" wrapText="1"/>
    </xf>
    <xf numFmtId="4" fontId="13" fillId="4" borderId="0" xfId="3" applyNumberFormat="1" applyFont="1" applyFill="1" applyAlignment="1">
      <alignment vertical="top" wrapText="1"/>
    </xf>
    <xf numFmtId="0" fontId="3" fillId="8" borderId="16" xfId="3" applyFont="1" applyFill="1" applyBorder="1" applyAlignment="1">
      <alignment vertical="top" wrapText="1"/>
    </xf>
    <xf numFmtId="0" fontId="3" fillId="9" borderId="16" xfId="3" applyFont="1" applyFill="1" applyBorder="1" applyAlignment="1">
      <alignment horizontal="center" vertical="top" wrapText="1"/>
    </xf>
    <xf numFmtId="0" fontId="8" fillId="0" borderId="16" xfId="0" applyFont="1" applyBorder="1" applyAlignment="1">
      <alignment horizontal="center" vertical="center" wrapText="1"/>
    </xf>
    <xf numFmtId="4" fontId="8" fillId="0" borderId="16" xfId="0" applyNumberFormat="1" applyFont="1" applyBorder="1" applyAlignment="1">
      <alignment horizontal="center" vertical="center" wrapText="1"/>
    </xf>
    <xf numFmtId="0" fontId="8" fillId="3" borderId="9" xfId="0" applyFont="1" applyFill="1" applyBorder="1" applyAlignment="1">
      <alignment horizontal="right" vertical="center" wrapText="1"/>
    </xf>
    <xf numFmtId="0" fontId="8" fillId="3" borderId="9" xfId="0" applyFont="1" applyFill="1" applyBorder="1" applyAlignment="1">
      <alignment horizontal="right" vertical="top" wrapText="1"/>
    </xf>
    <xf numFmtId="0" fontId="3" fillId="10" borderId="29" xfId="1" applyFont="1" applyFill="1" applyBorder="1"/>
    <xf numFmtId="0" fontId="22" fillId="10" borderId="30" xfId="0" applyFont="1" applyFill="1" applyBorder="1"/>
    <xf numFmtId="0" fontId="22" fillId="10" borderId="31" xfId="0" applyFont="1" applyFill="1" applyBorder="1"/>
    <xf numFmtId="0" fontId="3" fillId="10" borderId="3" xfId="3" applyFont="1" applyFill="1" applyBorder="1" applyAlignment="1">
      <alignment vertical="top" wrapText="1"/>
    </xf>
    <xf numFmtId="0" fontId="6" fillId="10" borderId="3" xfId="3" applyFont="1" applyFill="1" applyBorder="1" applyAlignment="1">
      <alignment horizontal="center" vertical="top" wrapText="1"/>
    </xf>
    <xf numFmtId="0" fontId="10" fillId="0" borderId="3" xfId="0" applyFont="1" applyBorder="1" applyAlignment="1">
      <alignment horizontal="center" vertical="center" wrapText="1"/>
    </xf>
    <xf numFmtId="4" fontId="10" fillId="0" borderId="3" xfId="0" applyNumberFormat="1" applyFont="1" applyBorder="1" applyAlignment="1">
      <alignment horizontal="center" vertical="center" wrapText="1"/>
    </xf>
    <xf numFmtId="0" fontId="8" fillId="0" borderId="10" xfId="0" applyFont="1" applyBorder="1"/>
    <xf numFmtId="0" fontId="8" fillId="0" borderId="11" xfId="0" applyFont="1" applyBorder="1"/>
    <xf numFmtId="0" fontId="20" fillId="3" borderId="9" xfId="0" applyFont="1" applyFill="1" applyBorder="1"/>
    <xf numFmtId="0" fontId="20" fillId="10" borderId="29" xfId="0" applyFont="1" applyFill="1" applyBorder="1"/>
    <xf numFmtId="0" fontId="20" fillId="10" borderId="30" xfId="0" applyFont="1" applyFill="1" applyBorder="1"/>
    <xf numFmtId="0" fontId="20" fillId="10" borderId="31" xfId="0" applyFont="1" applyFill="1" applyBorder="1"/>
    <xf numFmtId="0" fontId="11" fillId="0" borderId="9" xfId="0" applyFont="1" applyBorder="1"/>
    <xf numFmtId="0" fontId="21" fillId="0" borderId="9" xfId="0" applyFont="1" applyBorder="1"/>
    <xf numFmtId="0" fontId="8" fillId="0" borderId="2" xfId="0" applyFont="1" applyBorder="1"/>
    <xf numFmtId="0" fontId="8" fillId="0" borderId="4" xfId="0" applyFont="1" applyBorder="1"/>
    <xf numFmtId="0" fontId="8" fillId="0" borderId="6" xfId="0" applyFont="1" applyBorder="1"/>
    <xf numFmtId="0" fontId="8" fillId="0" borderId="7" xfId="0" applyFont="1" applyBorder="1"/>
    <xf numFmtId="0" fontId="24" fillId="0" borderId="48" xfId="0" applyFont="1" applyBorder="1" applyAlignment="1">
      <alignment wrapText="1"/>
    </xf>
  </cellXfs>
  <cellStyles count="4">
    <cellStyle name="Čiarka" xfId="2" builtinId="3"/>
    <cellStyle name="Excel Built-in Normal" xfId="1" xr:uid="{00000000-0005-0000-0000-000000000000}"/>
    <cellStyle name="Normálna" xfId="0" builtinId="0"/>
    <cellStyle name="normálne_Hárok1" xfId="3" xr:uid="{E9B35103-4DA9-4AAA-B7F1-F7D54F91619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E6FC3-7D01-4114-82C4-6E8CE32AE914}">
  <dimension ref="B1:U218"/>
  <sheetViews>
    <sheetView tabSelected="1" zoomScale="70" zoomScaleNormal="70" workbookViewId="0">
      <pane ySplit="5" topLeftCell="A6" activePane="bottomLeft" state="frozen"/>
      <selection pane="bottomLeft" activeCell="N203" sqref="N203"/>
    </sheetView>
  </sheetViews>
  <sheetFormatPr defaultRowHeight="15" x14ac:dyDescent="0.25"/>
  <cols>
    <col min="1" max="1" width="3.28515625" customWidth="1"/>
    <col min="2" max="2" width="4.7109375" bestFit="1" customWidth="1"/>
    <col min="3" max="3" width="18" bestFit="1" customWidth="1"/>
    <col min="4" max="4" width="9" bestFit="1" customWidth="1"/>
    <col min="5" max="5" width="50.85546875" bestFit="1" customWidth="1"/>
    <col min="6" max="6" width="13.140625" bestFit="1" customWidth="1"/>
    <col min="7" max="7" width="8" bestFit="1" customWidth="1"/>
    <col min="8" max="8" width="10.42578125" customWidth="1"/>
    <col min="9" max="9" width="15.28515625" bestFit="1" customWidth="1"/>
    <col min="10" max="10" width="12.7109375" bestFit="1" customWidth="1"/>
    <col min="11" max="12" width="9.7109375" bestFit="1" customWidth="1"/>
    <col min="13" max="13" width="31.7109375" style="167" customWidth="1"/>
    <col min="14" max="14" width="19.5703125" customWidth="1"/>
  </cols>
  <sheetData>
    <row r="1" spans="2:14" ht="15.75" thickBot="1" x14ac:dyDescent="0.3"/>
    <row r="2" spans="2:14" ht="46.5" thickBot="1" x14ac:dyDescent="0.35">
      <c r="B2" s="208" t="s">
        <v>557</v>
      </c>
      <c r="C2" s="209"/>
      <c r="D2" s="209"/>
      <c r="E2" s="209"/>
      <c r="F2" s="209"/>
      <c r="G2" s="209"/>
      <c r="H2" s="209"/>
      <c r="I2" s="209"/>
      <c r="J2" s="209"/>
      <c r="K2" s="209"/>
      <c r="L2" s="210"/>
      <c r="M2" s="167" t="s">
        <v>639</v>
      </c>
      <c r="N2" s="194" t="s">
        <v>640</v>
      </c>
    </row>
    <row r="3" spans="2:14" ht="19.5" thickBot="1" x14ac:dyDescent="0.35">
      <c r="B3" s="7"/>
      <c r="C3" s="8"/>
      <c r="D3" s="7"/>
      <c r="E3" s="7"/>
      <c r="F3" s="7"/>
      <c r="G3" s="7"/>
    </row>
    <row r="4" spans="2:14" ht="63.75" thickBot="1" x14ac:dyDescent="0.3">
      <c r="B4" s="211" t="s">
        <v>0</v>
      </c>
      <c r="C4" s="211" t="s">
        <v>1</v>
      </c>
      <c r="D4" s="211" t="s">
        <v>52</v>
      </c>
      <c r="E4" s="211" t="s">
        <v>2</v>
      </c>
      <c r="F4" s="63" t="s">
        <v>3</v>
      </c>
      <c r="G4" s="63" t="s">
        <v>4</v>
      </c>
      <c r="H4" s="212" t="s">
        <v>54</v>
      </c>
      <c r="I4" s="213" t="s">
        <v>555</v>
      </c>
      <c r="J4" s="214" t="s">
        <v>47</v>
      </c>
      <c r="K4" s="23" t="s">
        <v>48</v>
      </c>
      <c r="L4" s="23" t="s">
        <v>48</v>
      </c>
    </row>
    <row r="5" spans="2:14" ht="32.25" thickBot="1" x14ac:dyDescent="0.3">
      <c r="B5" s="211"/>
      <c r="C5" s="211"/>
      <c r="D5" s="211"/>
      <c r="E5" s="211"/>
      <c r="F5" s="63" t="s">
        <v>5</v>
      </c>
      <c r="G5" s="63" t="s">
        <v>6</v>
      </c>
      <c r="H5" s="212"/>
      <c r="I5" s="213"/>
      <c r="J5" s="214"/>
      <c r="K5" s="24">
        <v>0.05</v>
      </c>
      <c r="L5" s="24">
        <v>0.19</v>
      </c>
    </row>
    <row r="6" spans="2:14" ht="47.25" x14ac:dyDescent="0.25">
      <c r="B6" s="35">
        <v>1</v>
      </c>
      <c r="C6" s="36" t="s">
        <v>167</v>
      </c>
      <c r="D6" s="36" t="s">
        <v>58</v>
      </c>
      <c r="E6" s="36" t="s">
        <v>168</v>
      </c>
      <c r="F6" s="36" t="s">
        <v>137</v>
      </c>
      <c r="G6" s="36" t="s">
        <v>14</v>
      </c>
      <c r="H6" s="54">
        <v>98060</v>
      </c>
      <c r="I6" s="87">
        <v>0</v>
      </c>
      <c r="J6" s="109">
        <f t="shared" ref="J6:J69" si="0">ROUND(H6*I6,2)</f>
        <v>0</v>
      </c>
      <c r="K6" s="124"/>
      <c r="L6" s="114">
        <f>ROUND(J6*0.19,2)</f>
        <v>0</v>
      </c>
    </row>
    <row r="7" spans="2:14" ht="15.75" x14ac:dyDescent="0.25">
      <c r="B7" s="67">
        <v>2</v>
      </c>
      <c r="C7" s="9" t="s">
        <v>169</v>
      </c>
      <c r="D7" s="9" t="s">
        <v>170</v>
      </c>
      <c r="E7" s="9" t="s">
        <v>171</v>
      </c>
      <c r="F7" s="9" t="s">
        <v>172</v>
      </c>
      <c r="G7" s="4" t="s">
        <v>55</v>
      </c>
      <c r="H7" s="203">
        <v>342</v>
      </c>
      <c r="I7" s="87">
        <v>0</v>
      </c>
      <c r="J7" s="109">
        <f t="shared" si="0"/>
        <v>0</v>
      </c>
      <c r="K7" s="116"/>
      <c r="L7" s="115">
        <f>ROUND(J7*0.19,2)</f>
        <v>0</v>
      </c>
    </row>
    <row r="8" spans="2:14" ht="15.75" x14ac:dyDescent="0.25">
      <c r="B8" s="67">
        <v>3</v>
      </c>
      <c r="C8" s="9" t="s">
        <v>173</v>
      </c>
      <c r="D8" s="9" t="s">
        <v>174</v>
      </c>
      <c r="E8" s="9" t="s">
        <v>175</v>
      </c>
      <c r="F8" s="9" t="s">
        <v>172</v>
      </c>
      <c r="G8" s="4" t="s">
        <v>10</v>
      </c>
      <c r="H8" s="55">
        <v>876</v>
      </c>
      <c r="I8" s="87">
        <v>0</v>
      </c>
      <c r="J8" s="109">
        <f t="shared" si="0"/>
        <v>0</v>
      </c>
      <c r="K8" s="116"/>
      <c r="L8" s="115">
        <f t="shared" ref="L8:L19" si="1">ROUND(J8*0.19,2)</f>
        <v>0</v>
      </c>
    </row>
    <row r="9" spans="2:14" ht="15.75" x14ac:dyDescent="0.25">
      <c r="B9" s="68">
        <v>4</v>
      </c>
      <c r="C9" s="9" t="s">
        <v>173</v>
      </c>
      <c r="D9" s="9" t="s">
        <v>174</v>
      </c>
      <c r="E9" s="9" t="s">
        <v>176</v>
      </c>
      <c r="F9" s="9" t="s">
        <v>172</v>
      </c>
      <c r="G9" s="4" t="s">
        <v>10</v>
      </c>
      <c r="H9" s="55">
        <v>582</v>
      </c>
      <c r="I9" s="87">
        <v>0</v>
      </c>
      <c r="J9" s="109">
        <f t="shared" si="0"/>
        <v>0</v>
      </c>
      <c r="K9" s="116"/>
      <c r="L9" s="115">
        <f t="shared" si="1"/>
        <v>0</v>
      </c>
    </row>
    <row r="10" spans="2:14" ht="15.75" x14ac:dyDescent="0.25">
      <c r="B10" s="67">
        <v>5</v>
      </c>
      <c r="C10" s="9" t="s">
        <v>177</v>
      </c>
      <c r="D10" s="9" t="s">
        <v>174</v>
      </c>
      <c r="E10" s="9" t="s">
        <v>178</v>
      </c>
      <c r="F10" s="9" t="s">
        <v>172</v>
      </c>
      <c r="G10" s="4" t="s">
        <v>10</v>
      </c>
      <c r="H10" s="55">
        <v>852</v>
      </c>
      <c r="I10" s="87">
        <v>0</v>
      </c>
      <c r="J10" s="109">
        <f t="shared" si="0"/>
        <v>0</v>
      </c>
      <c r="K10" s="116"/>
      <c r="L10" s="115">
        <f t="shared" si="1"/>
        <v>0</v>
      </c>
    </row>
    <row r="11" spans="2:14" ht="63" x14ac:dyDescent="0.25">
      <c r="B11" s="67">
        <v>6</v>
      </c>
      <c r="C11" s="9" t="s">
        <v>580</v>
      </c>
      <c r="D11" s="9" t="s">
        <v>174</v>
      </c>
      <c r="E11" s="9" t="s">
        <v>179</v>
      </c>
      <c r="F11" s="10" t="s">
        <v>172</v>
      </c>
      <c r="G11" s="4" t="s">
        <v>55</v>
      </c>
      <c r="H11" s="55">
        <v>316.5</v>
      </c>
      <c r="I11" s="87">
        <v>0</v>
      </c>
      <c r="J11" s="109">
        <f t="shared" si="0"/>
        <v>0</v>
      </c>
      <c r="K11" s="116"/>
      <c r="L11" s="115">
        <f t="shared" si="1"/>
        <v>0</v>
      </c>
    </row>
    <row r="12" spans="2:14" ht="15.75" x14ac:dyDescent="0.25">
      <c r="B12" s="68">
        <v>7</v>
      </c>
      <c r="C12" s="9" t="s">
        <v>180</v>
      </c>
      <c r="D12" s="9" t="s">
        <v>170</v>
      </c>
      <c r="E12" s="9" t="s">
        <v>181</v>
      </c>
      <c r="F12" s="10" t="s">
        <v>172</v>
      </c>
      <c r="G12" s="4" t="s">
        <v>10</v>
      </c>
      <c r="H12" s="203">
        <v>135</v>
      </c>
      <c r="I12" s="87">
        <v>0</v>
      </c>
      <c r="J12" s="109">
        <f t="shared" si="0"/>
        <v>0</v>
      </c>
      <c r="K12" s="116"/>
      <c r="L12" s="115">
        <f t="shared" si="1"/>
        <v>0</v>
      </c>
    </row>
    <row r="13" spans="2:14" ht="15.75" x14ac:dyDescent="0.25">
      <c r="B13" s="128">
        <v>8</v>
      </c>
      <c r="C13" s="127" t="s">
        <v>182</v>
      </c>
      <c r="D13" s="127" t="s">
        <v>183</v>
      </c>
      <c r="E13" s="127" t="s">
        <v>578</v>
      </c>
      <c r="F13" s="129" t="s">
        <v>172</v>
      </c>
      <c r="G13" s="130" t="s">
        <v>10</v>
      </c>
      <c r="H13" s="131">
        <v>181</v>
      </c>
      <c r="I13" s="87">
        <v>0</v>
      </c>
      <c r="J13" s="132">
        <f t="shared" si="0"/>
        <v>0</v>
      </c>
      <c r="K13" s="133"/>
      <c r="L13" s="134">
        <f t="shared" si="1"/>
        <v>0</v>
      </c>
      <c r="M13" s="167" t="s">
        <v>591</v>
      </c>
      <c r="N13" t="s">
        <v>646</v>
      </c>
    </row>
    <row r="14" spans="2:14" ht="15.75" x14ac:dyDescent="0.25">
      <c r="B14" s="67">
        <v>9</v>
      </c>
      <c r="C14" s="9" t="s">
        <v>184</v>
      </c>
      <c r="D14" s="9" t="s">
        <v>174</v>
      </c>
      <c r="E14" s="9" t="s">
        <v>185</v>
      </c>
      <c r="F14" s="10" t="s">
        <v>172</v>
      </c>
      <c r="G14" s="4" t="s">
        <v>10</v>
      </c>
      <c r="H14" s="55">
        <v>263</v>
      </c>
      <c r="I14" s="87">
        <v>0</v>
      </c>
      <c r="J14" s="109">
        <f t="shared" si="0"/>
        <v>0</v>
      </c>
      <c r="K14" s="116"/>
      <c r="L14" s="115">
        <f t="shared" si="1"/>
        <v>0</v>
      </c>
    </row>
    <row r="15" spans="2:14" ht="15.75" x14ac:dyDescent="0.25">
      <c r="B15" s="68">
        <v>10</v>
      </c>
      <c r="C15" s="9" t="s">
        <v>186</v>
      </c>
      <c r="D15" s="9" t="s">
        <v>174</v>
      </c>
      <c r="E15" s="9" t="s">
        <v>187</v>
      </c>
      <c r="F15" s="10" t="s">
        <v>188</v>
      </c>
      <c r="G15" s="4" t="s">
        <v>10</v>
      </c>
      <c r="H15" s="55">
        <v>534</v>
      </c>
      <c r="I15" s="87">
        <v>0</v>
      </c>
      <c r="J15" s="109">
        <f t="shared" si="0"/>
        <v>0</v>
      </c>
      <c r="K15" s="116"/>
      <c r="L15" s="115">
        <f t="shared" si="1"/>
        <v>0</v>
      </c>
    </row>
    <row r="16" spans="2:14" ht="15.75" x14ac:dyDescent="0.25">
      <c r="B16" s="67">
        <v>11</v>
      </c>
      <c r="C16" s="9" t="s">
        <v>189</v>
      </c>
      <c r="D16" s="9" t="s">
        <v>174</v>
      </c>
      <c r="E16" s="9" t="s">
        <v>190</v>
      </c>
      <c r="F16" s="10" t="s">
        <v>172</v>
      </c>
      <c r="G16" s="4" t="s">
        <v>10</v>
      </c>
      <c r="H16" s="55">
        <v>1294</v>
      </c>
      <c r="I16" s="87">
        <v>0</v>
      </c>
      <c r="J16" s="109">
        <f t="shared" si="0"/>
        <v>0</v>
      </c>
      <c r="K16" s="116"/>
      <c r="L16" s="115">
        <f t="shared" si="1"/>
        <v>0</v>
      </c>
    </row>
    <row r="17" spans="2:14" ht="31.5" x14ac:dyDescent="0.25">
      <c r="B17" s="67">
        <v>12</v>
      </c>
      <c r="C17" s="11" t="s">
        <v>191</v>
      </c>
      <c r="D17" s="11" t="s">
        <v>192</v>
      </c>
      <c r="E17" s="12" t="s">
        <v>193</v>
      </c>
      <c r="F17" s="22" t="s">
        <v>60</v>
      </c>
      <c r="G17" s="15" t="s">
        <v>14</v>
      </c>
      <c r="H17" s="55">
        <v>1919</v>
      </c>
      <c r="I17" s="87">
        <v>0</v>
      </c>
      <c r="J17" s="109">
        <f t="shared" si="0"/>
        <v>0</v>
      </c>
      <c r="K17" s="116"/>
      <c r="L17" s="115">
        <f t="shared" si="1"/>
        <v>0</v>
      </c>
    </row>
    <row r="18" spans="2:14" ht="15.75" x14ac:dyDescent="0.25">
      <c r="B18" s="68">
        <v>13</v>
      </c>
      <c r="C18" s="14" t="s">
        <v>194</v>
      </c>
      <c r="D18" s="14" t="s">
        <v>195</v>
      </c>
      <c r="E18" s="15" t="s">
        <v>196</v>
      </c>
      <c r="F18" s="5" t="s">
        <v>60</v>
      </c>
      <c r="G18" s="15" t="s">
        <v>14</v>
      </c>
      <c r="H18" s="55">
        <v>1320</v>
      </c>
      <c r="I18" s="87">
        <v>0</v>
      </c>
      <c r="J18" s="109">
        <f t="shared" si="0"/>
        <v>0</v>
      </c>
      <c r="K18" s="116"/>
      <c r="L18" s="115">
        <f t="shared" si="1"/>
        <v>0</v>
      </c>
    </row>
    <row r="19" spans="2:14" ht="31.5" x14ac:dyDescent="0.25">
      <c r="B19" s="67">
        <v>14</v>
      </c>
      <c r="C19" s="25" t="s">
        <v>197</v>
      </c>
      <c r="D19" s="25" t="s">
        <v>198</v>
      </c>
      <c r="E19" s="25" t="s">
        <v>199</v>
      </c>
      <c r="F19" s="5" t="s">
        <v>60</v>
      </c>
      <c r="G19" s="15" t="s">
        <v>14</v>
      </c>
      <c r="H19" s="55">
        <v>2305</v>
      </c>
      <c r="I19" s="87">
        <v>0</v>
      </c>
      <c r="J19" s="109">
        <f t="shared" si="0"/>
        <v>0</v>
      </c>
      <c r="K19" s="116"/>
      <c r="L19" s="115">
        <f t="shared" si="1"/>
        <v>0</v>
      </c>
    </row>
    <row r="20" spans="2:14" ht="47.25" x14ac:dyDescent="0.25">
      <c r="B20" s="67">
        <v>15</v>
      </c>
      <c r="C20" s="5" t="s">
        <v>576</v>
      </c>
      <c r="D20" s="14" t="s">
        <v>110</v>
      </c>
      <c r="E20" s="5" t="s">
        <v>201</v>
      </c>
      <c r="F20" s="5" t="s">
        <v>9</v>
      </c>
      <c r="G20" s="5" t="s">
        <v>202</v>
      </c>
      <c r="H20" s="55">
        <v>43317</v>
      </c>
      <c r="I20" s="87">
        <v>0</v>
      </c>
      <c r="J20" s="109">
        <f t="shared" si="0"/>
        <v>0</v>
      </c>
      <c r="K20" s="116">
        <f>ROUND(J20*0.05,2)</f>
        <v>0</v>
      </c>
      <c r="L20" s="115"/>
    </row>
    <row r="21" spans="2:14" ht="63" x14ac:dyDescent="0.25">
      <c r="B21" s="138">
        <v>16</v>
      </c>
      <c r="C21" s="137" t="s">
        <v>203</v>
      </c>
      <c r="D21" s="136" t="s">
        <v>204</v>
      </c>
      <c r="E21" s="137" t="s">
        <v>205</v>
      </c>
      <c r="F21" s="137" t="s">
        <v>9</v>
      </c>
      <c r="G21" s="137" t="s">
        <v>202</v>
      </c>
      <c r="H21" s="131">
        <v>7020</v>
      </c>
      <c r="I21" s="87">
        <v>0</v>
      </c>
      <c r="J21" s="132">
        <f t="shared" si="0"/>
        <v>0</v>
      </c>
      <c r="K21" s="133">
        <f>ROUND(J21*0.05,2)</f>
        <v>0</v>
      </c>
      <c r="L21" s="134"/>
      <c r="M21" s="167" t="s">
        <v>592</v>
      </c>
      <c r="N21" s="205" t="s">
        <v>666</v>
      </c>
    </row>
    <row r="22" spans="2:14" ht="47.25" x14ac:dyDescent="0.25">
      <c r="B22" s="67">
        <v>17</v>
      </c>
      <c r="C22" s="5" t="s">
        <v>200</v>
      </c>
      <c r="D22" s="14" t="s">
        <v>204</v>
      </c>
      <c r="E22" s="5" t="s">
        <v>201</v>
      </c>
      <c r="F22" s="5" t="s">
        <v>9</v>
      </c>
      <c r="G22" s="5" t="s">
        <v>202</v>
      </c>
      <c r="H22" s="55">
        <v>6615</v>
      </c>
      <c r="I22" s="87">
        <v>0</v>
      </c>
      <c r="J22" s="109">
        <f t="shared" si="0"/>
        <v>0</v>
      </c>
      <c r="K22" s="116">
        <f>ROUND(J22*0.05,2)</f>
        <v>0</v>
      </c>
      <c r="L22" s="115"/>
    </row>
    <row r="23" spans="2:14" ht="63" x14ac:dyDescent="0.25">
      <c r="B23" s="67">
        <v>18</v>
      </c>
      <c r="C23" s="5" t="s">
        <v>203</v>
      </c>
      <c r="D23" s="14" t="s">
        <v>110</v>
      </c>
      <c r="E23" s="5" t="s">
        <v>205</v>
      </c>
      <c r="F23" s="5" t="s">
        <v>9</v>
      </c>
      <c r="G23" s="5" t="s">
        <v>202</v>
      </c>
      <c r="H23" s="55">
        <v>17840</v>
      </c>
      <c r="I23" s="87">
        <v>0</v>
      </c>
      <c r="J23" s="109">
        <f t="shared" si="0"/>
        <v>0</v>
      </c>
      <c r="K23" s="116">
        <f>ROUND(J23*0.05,2)</f>
        <v>0</v>
      </c>
      <c r="L23" s="115"/>
    </row>
    <row r="24" spans="2:14" ht="15.75" x14ac:dyDescent="0.25">
      <c r="B24" s="68">
        <v>19</v>
      </c>
      <c r="C24" s="5" t="s">
        <v>206</v>
      </c>
      <c r="D24" s="5" t="s">
        <v>207</v>
      </c>
      <c r="E24" s="5" t="s">
        <v>208</v>
      </c>
      <c r="F24" s="5" t="s">
        <v>60</v>
      </c>
      <c r="G24" s="5" t="s">
        <v>14</v>
      </c>
      <c r="H24" s="55">
        <v>3373</v>
      </c>
      <c r="I24" s="87">
        <v>0</v>
      </c>
      <c r="J24" s="109">
        <f t="shared" si="0"/>
        <v>0</v>
      </c>
      <c r="K24" s="116">
        <f t="shared" ref="K24:K25" si="2">ROUND(J24*0.05,2)</f>
        <v>0</v>
      </c>
      <c r="L24" s="115"/>
    </row>
    <row r="25" spans="2:14" ht="15.75" x14ac:dyDescent="0.25">
      <c r="B25" s="67">
        <v>20</v>
      </c>
      <c r="C25" s="5" t="s">
        <v>206</v>
      </c>
      <c r="D25" s="5" t="s">
        <v>174</v>
      </c>
      <c r="E25" s="5" t="s">
        <v>208</v>
      </c>
      <c r="F25" s="5" t="s">
        <v>60</v>
      </c>
      <c r="G25" s="5" t="s">
        <v>14</v>
      </c>
      <c r="H25" s="55">
        <v>2268</v>
      </c>
      <c r="I25" s="87">
        <v>0</v>
      </c>
      <c r="J25" s="109">
        <f t="shared" si="0"/>
        <v>0</v>
      </c>
      <c r="K25" s="116">
        <f t="shared" si="2"/>
        <v>0</v>
      </c>
      <c r="L25" s="115"/>
    </row>
    <row r="26" spans="2:14" ht="63" x14ac:dyDescent="0.25">
      <c r="B26" s="67">
        <v>21</v>
      </c>
      <c r="C26" s="25" t="s">
        <v>575</v>
      </c>
      <c r="D26" s="14" t="s">
        <v>209</v>
      </c>
      <c r="E26" s="5" t="s">
        <v>546</v>
      </c>
      <c r="F26" s="5" t="s">
        <v>9</v>
      </c>
      <c r="G26" s="5" t="s">
        <v>14</v>
      </c>
      <c r="H26" s="55">
        <v>732</v>
      </c>
      <c r="I26" s="87">
        <v>0</v>
      </c>
      <c r="J26" s="109">
        <f t="shared" si="0"/>
        <v>0</v>
      </c>
      <c r="K26" s="116"/>
      <c r="L26" s="115">
        <f t="shared" ref="L26:L89" si="3">ROUND(J26*0.19,2)</f>
        <v>0</v>
      </c>
    </row>
    <row r="27" spans="2:14" ht="31.5" x14ac:dyDescent="0.25">
      <c r="B27" s="68">
        <v>22</v>
      </c>
      <c r="C27" s="25" t="s">
        <v>210</v>
      </c>
      <c r="D27" s="14" t="s">
        <v>211</v>
      </c>
      <c r="E27" s="5" t="s">
        <v>212</v>
      </c>
      <c r="F27" s="5" t="s">
        <v>9</v>
      </c>
      <c r="G27" s="5" t="s">
        <v>14</v>
      </c>
      <c r="H27" s="55">
        <v>1326</v>
      </c>
      <c r="I27" s="87">
        <v>0</v>
      </c>
      <c r="J27" s="109">
        <f t="shared" si="0"/>
        <v>0</v>
      </c>
      <c r="K27" s="116"/>
      <c r="L27" s="115">
        <f t="shared" si="3"/>
        <v>0</v>
      </c>
    </row>
    <row r="28" spans="2:14" ht="31.5" x14ac:dyDescent="0.25">
      <c r="B28" s="128">
        <v>23</v>
      </c>
      <c r="C28" s="135" t="s">
        <v>210</v>
      </c>
      <c r="D28" s="136" t="s">
        <v>213</v>
      </c>
      <c r="E28" s="137" t="s">
        <v>212</v>
      </c>
      <c r="F28" s="137" t="s">
        <v>9</v>
      </c>
      <c r="G28" s="137" t="s">
        <v>14</v>
      </c>
      <c r="H28" s="131">
        <v>1120</v>
      </c>
      <c r="I28" s="87">
        <v>0</v>
      </c>
      <c r="J28" s="132">
        <f t="shared" si="0"/>
        <v>0</v>
      </c>
      <c r="K28" s="133"/>
      <c r="L28" s="134">
        <f t="shared" si="3"/>
        <v>0</v>
      </c>
      <c r="M28" s="167" t="s">
        <v>593</v>
      </c>
      <c r="N28" t="s">
        <v>646</v>
      </c>
    </row>
    <row r="29" spans="2:14" ht="31.5" x14ac:dyDescent="0.25">
      <c r="B29" s="67">
        <v>24</v>
      </c>
      <c r="C29" s="25" t="s">
        <v>214</v>
      </c>
      <c r="D29" s="14" t="s">
        <v>215</v>
      </c>
      <c r="E29" s="5" t="s">
        <v>216</v>
      </c>
      <c r="F29" s="5" t="s">
        <v>9</v>
      </c>
      <c r="G29" s="5" t="s">
        <v>14</v>
      </c>
      <c r="H29" s="55">
        <v>2535</v>
      </c>
      <c r="I29" s="87">
        <v>0</v>
      </c>
      <c r="J29" s="109">
        <f t="shared" si="0"/>
        <v>0</v>
      </c>
      <c r="K29" s="116"/>
      <c r="L29" s="115">
        <f t="shared" si="3"/>
        <v>0</v>
      </c>
    </row>
    <row r="30" spans="2:14" ht="31.5" x14ac:dyDescent="0.25">
      <c r="B30" s="138">
        <v>25</v>
      </c>
      <c r="C30" s="135" t="s">
        <v>214</v>
      </c>
      <c r="D30" s="136" t="s">
        <v>217</v>
      </c>
      <c r="E30" s="137" t="s">
        <v>216</v>
      </c>
      <c r="F30" s="137" t="s">
        <v>9</v>
      </c>
      <c r="G30" s="137" t="s">
        <v>14</v>
      </c>
      <c r="H30" s="131">
        <v>310</v>
      </c>
      <c r="I30" s="87">
        <v>0</v>
      </c>
      <c r="J30" s="132">
        <f t="shared" si="0"/>
        <v>0</v>
      </c>
      <c r="K30" s="133"/>
      <c r="L30" s="134">
        <f t="shared" si="3"/>
        <v>0</v>
      </c>
      <c r="M30" s="183" t="s">
        <v>594</v>
      </c>
      <c r="N30" s="194" t="s">
        <v>641</v>
      </c>
    </row>
    <row r="31" spans="2:14" ht="53.25" customHeight="1" x14ac:dyDescent="0.25">
      <c r="B31" s="128">
        <v>26</v>
      </c>
      <c r="C31" s="135" t="s">
        <v>218</v>
      </c>
      <c r="D31" s="136" t="s">
        <v>219</v>
      </c>
      <c r="E31" s="137" t="s">
        <v>220</v>
      </c>
      <c r="F31" s="137" t="s">
        <v>9</v>
      </c>
      <c r="G31" s="137" t="s">
        <v>14</v>
      </c>
      <c r="H31" s="131">
        <v>1637</v>
      </c>
      <c r="I31" s="87">
        <v>0</v>
      </c>
      <c r="J31" s="132">
        <f t="shared" si="0"/>
        <v>0</v>
      </c>
      <c r="K31" s="133"/>
      <c r="L31" s="134">
        <f t="shared" si="3"/>
        <v>0</v>
      </c>
      <c r="M31" s="181" t="s">
        <v>590</v>
      </c>
      <c r="N31" s="187" t="s">
        <v>642</v>
      </c>
    </row>
    <row r="32" spans="2:14" ht="43.5" customHeight="1" x14ac:dyDescent="0.25">
      <c r="B32" s="128">
        <v>27</v>
      </c>
      <c r="C32" s="135" t="s">
        <v>218</v>
      </c>
      <c r="D32" s="136" t="s">
        <v>221</v>
      </c>
      <c r="E32" s="137" t="s">
        <v>220</v>
      </c>
      <c r="F32" s="137" t="s">
        <v>9</v>
      </c>
      <c r="G32" s="137" t="s">
        <v>14</v>
      </c>
      <c r="H32" s="131">
        <v>212</v>
      </c>
      <c r="I32" s="87">
        <v>0</v>
      </c>
      <c r="J32" s="132">
        <f t="shared" si="0"/>
        <v>0</v>
      </c>
      <c r="K32" s="133"/>
      <c r="L32" s="134">
        <f t="shared" si="3"/>
        <v>0</v>
      </c>
      <c r="M32" s="186" t="s">
        <v>595</v>
      </c>
      <c r="N32" s="194" t="s">
        <v>641</v>
      </c>
    </row>
    <row r="33" spans="2:14" ht="31.5" x14ac:dyDescent="0.25">
      <c r="B33" s="68">
        <v>28</v>
      </c>
      <c r="C33" s="25" t="s">
        <v>222</v>
      </c>
      <c r="D33" s="14" t="s">
        <v>223</v>
      </c>
      <c r="E33" s="5" t="s">
        <v>224</v>
      </c>
      <c r="F33" s="5" t="s">
        <v>9</v>
      </c>
      <c r="G33" s="5" t="s">
        <v>14</v>
      </c>
      <c r="H33" s="55">
        <v>1132</v>
      </c>
      <c r="I33" s="87">
        <v>0</v>
      </c>
      <c r="J33" s="109">
        <f t="shared" si="0"/>
        <v>0</v>
      </c>
      <c r="K33" s="116"/>
      <c r="L33" s="115">
        <f t="shared" si="3"/>
        <v>0</v>
      </c>
    </row>
    <row r="34" spans="2:14" ht="31.5" x14ac:dyDescent="0.25">
      <c r="B34" s="128">
        <v>29</v>
      </c>
      <c r="C34" s="135" t="s">
        <v>225</v>
      </c>
      <c r="D34" s="136" t="s">
        <v>219</v>
      </c>
      <c r="E34" s="137" t="s">
        <v>226</v>
      </c>
      <c r="F34" s="137" t="s">
        <v>9</v>
      </c>
      <c r="G34" s="137" t="s">
        <v>14</v>
      </c>
      <c r="H34" s="131">
        <v>1309</v>
      </c>
      <c r="I34" s="87">
        <v>0</v>
      </c>
      <c r="J34" s="132">
        <f t="shared" si="0"/>
        <v>0</v>
      </c>
      <c r="K34" s="133"/>
      <c r="L34" s="134">
        <f t="shared" si="3"/>
        <v>0</v>
      </c>
      <c r="M34" s="167" t="s">
        <v>593</v>
      </c>
      <c r="N34" t="s">
        <v>646</v>
      </c>
    </row>
    <row r="35" spans="2:14" ht="31.5" x14ac:dyDescent="0.25">
      <c r="B35" s="128">
        <v>30</v>
      </c>
      <c r="C35" s="135" t="s">
        <v>225</v>
      </c>
      <c r="D35" s="136" t="s">
        <v>227</v>
      </c>
      <c r="E35" s="137" t="s">
        <v>226</v>
      </c>
      <c r="F35" s="137" t="s">
        <v>9</v>
      </c>
      <c r="G35" s="137" t="s">
        <v>14</v>
      </c>
      <c r="H35" s="131">
        <v>241</v>
      </c>
      <c r="I35" s="87">
        <v>0</v>
      </c>
      <c r="J35" s="132">
        <f t="shared" si="0"/>
        <v>0</v>
      </c>
      <c r="K35" s="133"/>
      <c r="L35" s="134">
        <f t="shared" si="3"/>
        <v>0</v>
      </c>
      <c r="M35" s="167" t="s">
        <v>593</v>
      </c>
      <c r="N35" t="s">
        <v>646</v>
      </c>
    </row>
    <row r="36" spans="2:14" ht="31.5" x14ac:dyDescent="0.25">
      <c r="B36" s="68">
        <v>31</v>
      </c>
      <c r="C36" s="25" t="s">
        <v>228</v>
      </c>
      <c r="D36" s="14" t="s">
        <v>229</v>
      </c>
      <c r="E36" s="5" t="s">
        <v>230</v>
      </c>
      <c r="F36" s="5" t="s">
        <v>9</v>
      </c>
      <c r="G36" s="5" t="s">
        <v>14</v>
      </c>
      <c r="H36" s="55">
        <v>1935</v>
      </c>
      <c r="I36" s="87">
        <v>0</v>
      </c>
      <c r="J36" s="109">
        <f t="shared" si="0"/>
        <v>0</v>
      </c>
      <c r="K36" s="116"/>
      <c r="L36" s="115">
        <f t="shared" si="3"/>
        <v>0</v>
      </c>
    </row>
    <row r="37" spans="2:14" ht="31.5" x14ac:dyDescent="0.25">
      <c r="B37" s="128">
        <v>32</v>
      </c>
      <c r="C37" s="135" t="s">
        <v>228</v>
      </c>
      <c r="D37" s="136" t="s">
        <v>213</v>
      </c>
      <c r="E37" s="137" t="s">
        <v>230</v>
      </c>
      <c r="F37" s="137" t="s">
        <v>9</v>
      </c>
      <c r="G37" s="137" t="s">
        <v>14</v>
      </c>
      <c r="H37" s="131">
        <v>1159</v>
      </c>
      <c r="I37" s="87">
        <v>0</v>
      </c>
      <c r="J37" s="132">
        <f t="shared" si="0"/>
        <v>0</v>
      </c>
      <c r="K37" s="133"/>
      <c r="L37" s="134">
        <f t="shared" si="3"/>
        <v>0</v>
      </c>
      <c r="M37" s="167" t="s">
        <v>596</v>
      </c>
      <c r="N37" s="194" t="s">
        <v>643</v>
      </c>
    </row>
    <row r="38" spans="2:14" ht="31.5" x14ac:dyDescent="0.25">
      <c r="B38" s="128">
        <v>33</v>
      </c>
      <c r="C38" s="135" t="s">
        <v>228</v>
      </c>
      <c r="D38" s="136" t="s">
        <v>231</v>
      </c>
      <c r="E38" s="137" t="s">
        <v>230</v>
      </c>
      <c r="F38" s="137" t="s">
        <v>9</v>
      </c>
      <c r="G38" s="137" t="s">
        <v>14</v>
      </c>
      <c r="H38" s="131">
        <v>111</v>
      </c>
      <c r="I38" s="87">
        <v>0</v>
      </c>
      <c r="J38" s="132">
        <f t="shared" si="0"/>
        <v>0</v>
      </c>
      <c r="K38" s="133"/>
      <c r="L38" s="134">
        <f t="shared" si="3"/>
        <v>0</v>
      </c>
      <c r="M38" s="167" t="s">
        <v>596</v>
      </c>
      <c r="N38" s="194" t="s">
        <v>643</v>
      </c>
    </row>
    <row r="39" spans="2:14" ht="31.5" x14ac:dyDescent="0.25">
      <c r="B39" s="68">
        <v>34</v>
      </c>
      <c r="C39" s="25" t="s">
        <v>232</v>
      </c>
      <c r="D39" s="14" t="s">
        <v>233</v>
      </c>
      <c r="E39" s="5" t="s">
        <v>234</v>
      </c>
      <c r="F39" s="5" t="s">
        <v>9</v>
      </c>
      <c r="G39" s="5" t="s">
        <v>14</v>
      </c>
      <c r="H39" s="55">
        <v>1934</v>
      </c>
      <c r="I39" s="87">
        <v>0</v>
      </c>
      <c r="J39" s="109">
        <f t="shared" si="0"/>
        <v>0</v>
      </c>
      <c r="K39" s="116"/>
      <c r="L39" s="115">
        <f t="shared" si="3"/>
        <v>0</v>
      </c>
    </row>
    <row r="40" spans="2:14" ht="31.5" x14ac:dyDescent="0.25">
      <c r="B40" s="128">
        <v>35</v>
      </c>
      <c r="C40" s="135" t="s">
        <v>232</v>
      </c>
      <c r="D40" s="136" t="s">
        <v>213</v>
      </c>
      <c r="E40" s="137" t="s">
        <v>234</v>
      </c>
      <c r="F40" s="137" t="s">
        <v>9</v>
      </c>
      <c r="G40" s="137" t="s">
        <v>14</v>
      </c>
      <c r="H40" s="131">
        <v>1162</v>
      </c>
      <c r="I40" s="87">
        <v>0</v>
      </c>
      <c r="J40" s="132">
        <f t="shared" si="0"/>
        <v>0</v>
      </c>
      <c r="K40" s="133"/>
      <c r="L40" s="134">
        <f t="shared" si="3"/>
        <v>0</v>
      </c>
      <c r="M40" s="167" t="s">
        <v>597</v>
      </c>
      <c r="N40" s="194" t="s">
        <v>643</v>
      </c>
    </row>
    <row r="41" spans="2:14" ht="31.5" x14ac:dyDescent="0.25">
      <c r="B41" s="67">
        <v>36</v>
      </c>
      <c r="C41" s="25" t="s">
        <v>235</v>
      </c>
      <c r="D41" s="14" t="s">
        <v>213</v>
      </c>
      <c r="E41" s="5" t="s">
        <v>236</v>
      </c>
      <c r="F41" s="5" t="s">
        <v>9</v>
      </c>
      <c r="G41" s="5" t="s">
        <v>14</v>
      </c>
      <c r="H41" s="55">
        <v>1410</v>
      </c>
      <c r="I41" s="87">
        <v>0</v>
      </c>
      <c r="J41" s="109">
        <f t="shared" si="0"/>
        <v>0</v>
      </c>
      <c r="K41" s="116"/>
      <c r="L41" s="115">
        <f t="shared" si="3"/>
        <v>0</v>
      </c>
    </row>
    <row r="42" spans="2:14" ht="31.5" x14ac:dyDescent="0.25">
      <c r="B42" s="138">
        <v>37</v>
      </c>
      <c r="C42" s="135" t="s">
        <v>235</v>
      </c>
      <c r="D42" s="136" t="s">
        <v>237</v>
      </c>
      <c r="E42" s="137" t="s">
        <v>236</v>
      </c>
      <c r="F42" s="137" t="s">
        <v>9</v>
      </c>
      <c r="G42" s="137" t="s">
        <v>14</v>
      </c>
      <c r="H42" s="131">
        <v>186</v>
      </c>
      <c r="I42" s="87">
        <v>0</v>
      </c>
      <c r="J42" s="132">
        <f t="shared" si="0"/>
        <v>0</v>
      </c>
      <c r="K42" s="133"/>
      <c r="L42" s="134">
        <f t="shared" si="3"/>
        <v>0</v>
      </c>
      <c r="M42" s="167" t="s">
        <v>598</v>
      </c>
      <c r="N42" s="194" t="s">
        <v>641</v>
      </c>
    </row>
    <row r="43" spans="2:14" ht="31.5" x14ac:dyDescent="0.25">
      <c r="B43" s="128">
        <v>38</v>
      </c>
      <c r="C43" s="135" t="s">
        <v>238</v>
      </c>
      <c r="D43" s="136" t="s">
        <v>239</v>
      </c>
      <c r="E43" s="137" t="s">
        <v>240</v>
      </c>
      <c r="F43" s="137" t="s">
        <v>9</v>
      </c>
      <c r="G43" s="137" t="s">
        <v>14</v>
      </c>
      <c r="H43" s="131">
        <v>1535</v>
      </c>
      <c r="I43" s="87">
        <v>0</v>
      </c>
      <c r="J43" s="132">
        <f t="shared" si="0"/>
        <v>0</v>
      </c>
      <c r="K43" s="133"/>
      <c r="L43" s="134">
        <f t="shared" si="3"/>
        <v>0</v>
      </c>
      <c r="M43" s="183" t="s">
        <v>591</v>
      </c>
      <c r="N43" t="s">
        <v>646</v>
      </c>
    </row>
    <row r="44" spans="2:14" ht="31.5" x14ac:dyDescent="0.25">
      <c r="B44" s="67">
        <v>39</v>
      </c>
      <c r="C44" s="25" t="s">
        <v>241</v>
      </c>
      <c r="D44" s="14" t="s">
        <v>242</v>
      </c>
      <c r="E44" s="5" t="s">
        <v>243</v>
      </c>
      <c r="F44" s="5" t="s">
        <v>9</v>
      </c>
      <c r="G44" s="5" t="s">
        <v>14</v>
      </c>
      <c r="H44" s="55">
        <v>1237</v>
      </c>
      <c r="I44" s="87">
        <v>0</v>
      </c>
      <c r="J44" s="109">
        <f t="shared" si="0"/>
        <v>0</v>
      </c>
      <c r="K44" s="116"/>
      <c r="L44" s="115">
        <f t="shared" si="3"/>
        <v>0</v>
      </c>
      <c r="M44" s="181" t="s">
        <v>590</v>
      </c>
      <c r="N44" s="187" t="s">
        <v>642</v>
      </c>
    </row>
    <row r="45" spans="2:14" ht="45" x14ac:dyDescent="0.25">
      <c r="B45" s="138">
        <v>40</v>
      </c>
      <c r="C45" s="135" t="s">
        <v>241</v>
      </c>
      <c r="D45" s="136" t="s">
        <v>244</v>
      </c>
      <c r="E45" s="137" t="s">
        <v>243</v>
      </c>
      <c r="F45" s="137" t="s">
        <v>9</v>
      </c>
      <c r="G45" s="137" t="s">
        <v>14</v>
      </c>
      <c r="H45" s="131">
        <v>188</v>
      </c>
      <c r="I45" s="87">
        <v>0</v>
      </c>
      <c r="J45" s="132">
        <f t="shared" si="0"/>
        <v>0</v>
      </c>
      <c r="K45" s="133"/>
      <c r="L45" s="134">
        <f t="shared" si="3"/>
        <v>0</v>
      </c>
      <c r="M45" s="193" t="s">
        <v>599</v>
      </c>
      <c r="N45" s="195" t="s">
        <v>644</v>
      </c>
    </row>
    <row r="46" spans="2:14" ht="31.5" x14ac:dyDescent="0.25">
      <c r="B46" s="170">
        <v>41</v>
      </c>
      <c r="C46" s="171" t="s">
        <v>245</v>
      </c>
      <c r="D46" s="172" t="s">
        <v>242</v>
      </c>
      <c r="E46" s="173" t="s">
        <v>246</v>
      </c>
      <c r="F46" s="173" t="s">
        <v>9</v>
      </c>
      <c r="G46" s="173" t="s">
        <v>14</v>
      </c>
      <c r="H46" s="174">
        <v>1225</v>
      </c>
      <c r="I46" s="87">
        <v>0</v>
      </c>
      <c r="J46" s="175">
        <f t="shared" si="0"/>
        <v>0</v>
      </c>
      <c r="K46" s="176"/>
      <c r="L46" s="177">
        <f t="shared" si="3"/>
        <v>0</v>
      </c>
      <c r="M46" s="185" t="s">
        <v>590</v>
      </c>
      <c r="N46" s="187" t="s">
        <v>642</v>
      </c>
    </row>
    <row r="47" spans="2:14" ht="31.5" x14ac:dyDescent="0.25">
      <c r="B47" s="128">
        <v>42</v>
      </c>
      <c r="C47" s="135" t="s">
        <v>245</v>
      </c>
      <c r="D47" s="136" t="s">
        <v>247</v>
      </c>
      <c r="E47" s="137" t="s">
        <v>246</v>
      </c>
      <c r="F47" s="137" t="s">
        <v>9</v>
      </c>
      <c r="G47" s="137" t="s">
        <v>14</v>
      </c>
      <c r="H47" s="131">
        <v>228</v>
      </c>
      <c r="I47" s="87">
        <v>0</v>
      </c>
      <c r="J47" s="132">
        <f t="shared" si="0"/>
        <v>0</v>
      </c>
      <c r="K47" s="133"/>
      <c r="L47" s="134">
        <f t="shared" si="3"/>
        <v>0</v>
      </c>
      <c r="M47" s="186" t="s">
        <v>599</v>
      </c>
      <c r="N47" s="194" t="s">
        <v>641</v>
      </c>
    </row>
    <row r="48" spans="2:14" ht="15.75" x14ac:dyDescent="0.25">
      <c r="B48" s="68">
        <v>43</v>
      </c>
      <c r="C48" s="25" t="s">
        <v>248</v>
      </c>
      <c r="D48" s="15" t="s">
        <v>249</v>
      </c>
      <c r="E48" s="5" t="s">
        <v>250</v>
      </c>
      <c r="F48" s="5" t="s">
        <v>9</v>
      </c>
      <c r="G48" s="5" t="s">
        <v>14</v>
      </c>
      <c r="H48" s="55">
        <v>725</v>
      </c>
      <c r="I48" s="87">
        <v>0</v>
      </c>
      <c r="J48" s="109">
        <f t="shared" si="0"/>
        <v>0</v>
      </c>
      <c r="K48" s="116"/>
      <c r="L48" s="115">
        <f t="shared" si="3"/>
        <v>0</v>
      </c>
    </row>
    <row r="49" spans="2:14" ht="78.75" x14ac:dyDescent="0.25">
      <c r="B49" s="67">
        <v>44</v>
      </c>
      <c r="C49" s="25" t="s">
        <v>251</v>
      </c>
      <c r="D49" s="15" t="s">
        <v>252</v>
      </c>
      <c r="E49" s="5" t="s">
        <v>253</v>
      </c>
      <c r="F49" s="5" t="s">
        <v>9</v>
      </c>
      <c r="G49" s="5" t="s">
        <v>14</v>
      </c>
      <c r="H49" s="55">
        <v>1867</v>
      </c>
      <c r="I49" s="87">
        <v>0</v>
      </c>
      <c r="J49" s="109">
        <f t="shared" si="0"/>
        <v>0</v>
      </c>
      <c r="K49" s="116"/>
      <c r="L49" s="115">
        <f t="shared" si="3"/>
        <v>0</v>
      </c>
    </row>
    <row r="50" spans="2:14" ht="31.5" x14ac:dyDescent="0.25">
      <c r="B50" s="67">
        <v>45</v>
      </c>
      <c r="C50" s="25" t="s">
        <v>254</v>
      </c>
      <c r="D50" s="15" t="s">
        <v>255</v>
      </c>
      <c r="E50" s="5" t="s">
        <v>256</v>
      </c>
      <c r="F50" s="5" t="s">
        <v>9</v>
      </c>
      <c r="G50" s="5" t="s">
        <v>14</v>
      </c>
      <c r="H50" s="55">
        <v>716</v>
      </c>
      <c r="I50" s="87">
        <v>0</v>
      </c>
      <c r="J50" s="109">
        <f t="shared" si="0"/>
        <v>0</v>
      </c>
      <c r="K50" s="116"/>
      <c r="L50" s="115">
        <f t="shared" si="3"/>
        <v>0</v>
      </c>
    </row>
    <row r="51" spans="2:14" ht="15.75" x14ac:dyDescent="0.25">
      <c r="B51" s="68">
        <v>46</v>
      </c>
      <c r="C51" s="25" t="s">
        <v>257</v>
      </c>
      <c r="D51" s="15" t="s">
        <v>258</v>
      </c>
      <c r="E51" s="5" t="s">
        <v>259</v>
      </c>
      <c r="F51" s="5" t="s">
        <v>9</v>
      </c>
      <c r="G51" s="5" t="s">
        <v>14</v>
      </c>
      <c r="H51" s="55">
        <v>1838</v>
      </c>
      <c r="I51" s="87">
        <v>0</v>
      </c>
      <c r="J51" s="109">
        <f t="shared" si="0"/>
        <v>0</v>
      </c>
      <c r="K51" s="116"/>
      <c r="L51" s="115">
        <f t="shared" si="3"/>
        <v>0</v>
      </c>
    </row>
    <row r="52" spans="2:14" ht="30" x14ac:dyDescent="0.25">
      <c r="B52" s="128">
        <v>47</v>
      </c>
      <c r="C52" s="135" t="s">
        <v>257</v>
      </c>
      <c r="D52" s="139" t="s">
        <v>260</v>
      </c>
      <c r="E52" s="137" t="s">
        <v>259</v>
      </c>
      <c r="F52" s="137" t="s">
        <v>9</v>
      </c>
      <c r="G52" s="137" t="s">
        <v>14</v>
      </c>
      <c r="H52" s="131">
        <v>187</v>
      </c>
      <c r="I52" s="87">
        <v>0</v>
      </c>
      <c r="J52" s="132">
        <f t="shared" si="0"/>
        <v>0</v>
      </c>
      <c r="K52" s="133"/>
      <c r="L52" s="134">
        <f t="shared" si="3"/>
        <v>0</v>
      </c>
      <c r="M52" s="167" t="s">
        <v>600</v>
      </c>
      <c r="N52" s="194" t="s">
        <v>641</v>
      </c>
    </row>
    <row r="53" spans="2:14" ht="63" x14ac:dyDescent="0.25">
      <c r="B53" s="67">
        <v>48</v>
      </c>
      <c r="C53" s="4" t="s">
        <v>261</v>
      </c>
      <c r="D53" s="4" t="s">
        <v>262</v>
      </c>
      <c r="E53" s="4" t="s">
        <v>263</v>
      </c>
      <c r="F53" s="4" t="s">
        <v>9</v>
      </c>
      <c r="G53" s="4" t="s">
        <v>14</v>
      </c>
      <c r="H53" s="55">
        <v>48660</v>
      </c>
      <c r="I53" s="87">
        <v>0</v>
      </c>
      <c r="J53" s="109">
        <f t="shared" si="0"/>
        <v>0</v>
      </c>
      <c r="K53" s="116"/>
      <c r="L53" s="115">
        <f t="shared" si="3"/>
        <v>0</v>
      </c>
    </row>
    <row r="54" spans="2:14" ht="47.25" x14ac:dyDescent="0.25">
      <c r="B54" s="138">
        <v>49</v>
      </c>
      <c r="C54" s="130" t="s">
        <v>261</v>
      </c>
      <c r="D54" s="130" t="s">
        <v>242</v>
      </c>
      <c r="E54" s="130" t="s">
        <v>264</v>
      </c>
      <c r="F54" s="130" t="s">
        <v>9</v>
      </c>
      <c r="G54" s="130" t="s">
        <v>14</v>
      </c>
      <c r="H54" s="131">
        <v>5930</v>
      </c>
      <c r="I54" s="87">
        <v>0</v>
      </c>
      <c r="J54" s="132">
        <f t="shared" si="0"/>
        <v>0</v>
      </c>
      <c r="K54" s="133"/>
      <c r="L54" s="134">
        <f t="shared" si="3"/>
        <v>0</v>
      </c>
      <c r="M54" s="167" t="s">
        <v>593</v>
      </c>
      <c r="N54" t="s">
        <v>646</v>
      </c>
    </row>
    <row r="55" spans="2:14" ht="63" x14ac:dyDescent="0.25">
      <c r="B55" s="67">
        <v>50</v>
      </c>
      <c r="C55" s="4" t="s">
        <v>265</v>
      </c>
      <c r="D55" s="4" t="s">
        <v>266</v>
      </c>
      <c r="E55" s="4" t="s">
        <v>267</v>
      </c>
      <c r="F55" s="4" t="s">
        <v>60</v>
      </c>
      <c r="G55" s="4" t="s">
        <v>14</v>
      </c>
      <c r="H55" s="55">
        <v>2263</v>
      </c>
      <c r="I55" s="87">
        <v>0</v>
      </c>
      <c r="J55" s="109">
        <f t="shared" si="0"/>
        <v>0</v>
      </c>
      <c r="K55" s="116"/>
      <c r="L55" s="115">
        <f t="shared" si="3"/>
        <v>0</v>
      </c>
    </row>
    <row r="56" spans="2:14" ht="31.5" x14ac:dyDescent="0.25">
      <c r="B56" s="67">
        <v>51</v>
      </c>
      <c r="C56" s="5" t="s">
        <v>268</v>
      </c>
      <c r="D56" s="15" t="s">
        <v>269</v>
      </c>
      <c r="E56" s="5" t="s">
        <v>270</v>
      </c>
      <c r="F56" s="5" t="s">
        <v>9</v>
      </c>
      <c r="G56" s="5" t="s">
        <v>14</v>
      </c>
      <c r="H56" s="55">
        <v>1297</v>
      </c>
      <c r="I56" s="87">
        <v>0</v>
      </c>
      <c r="J56" s="109">
        <f t="shared" si="0"/>
        <v>0</v>
      </c>
      <c r="K56" s="116"/>
      <c r="L56" s="115">
        <f t="shared" si="3"/>
        <v>0</v>
      </c>
    </row>
    <row r="57" spans="2:14" ht="31.5" x14ac:dyDescent="0.25">
      <c r="B57" s="138">
        <v>52</v>
      </c>
      <c r="C57" s="137" t="s">
        <v>268</v>
      </c>
      <c r="D57" s="139" t="s">
        <v>221</v>
      </c>
      <c r="E57" s="137" t="s">
        <v>270</v>
      </c>
      <c r="F57" s="137" t="s">
        <v>9</v>
      </c>
      <c r="G57" s="137" t="s">
        <v>14</v>
      </c>
      <c r="H57" s="131">
        <v>128</v>
      </c>
      <c r="I57" s="87">
        <v>0</v>
      </c>
      <c r="J57" s="132">
        <f t="shared" si="0"/>
        <v>0</v>
      </c>
      <c r="K57" s="133"/>
      <c r="L57" s="134">
        <f t="shared" si="3"/>
        <v>0</v>
      </c>
      <c r="M57" s="167" t="s">
        <v>601</v>
      </c>
      <c r="N57" s="194" t="s">
        <v>641</v>
      </c>
    </row>
    <row r="58" spans="2:14" ht="63" x14ac:dyDescent="0.25">
      <c r="B58" s="67">
        <v>53</v>
      </c>
      <c r="C58" s="25" t="s">
        <v>271</v>
      </c>
      <c r="D58" s="15" t="s">
        <v>272</v>
      </c>
      <c r="E58" s="5" t="s">
        <v>273</v>
      </c>
      <c r="F58" s="5" t="s">
        <v>9</v>
      </c>
      <c r="G58" s="5" t="s">
        <v>14</v>
      </c>
      <c r="H58" s="55">
        <v>420</v>
      </c>
      <c r="I58" s="87">
        <v>0</v>
      </c>
      <c r="J58" s="109">
        <f t="shared" si="0"/>
        <v>0</v>
      </c>
      <c r="K58" s="116"/>
      <c r="L58" s="115">
        <f t="shared" si="3"/>
        <v>0</v>
      </c>
    </row>
    <row r="59" spans="2:14" ht="31.5" x14ac:dyDescent="0.25">
      <c r="B59" s="67">
        <v>54</v>
      </c>
      <c r="C59" s="5" t="s">
        <v>274</v>
      </c>
      <c r="D59" s="15" t="s">
        <v>275</v>
      </c>
      <c r="E59" s="5" t="s">
        <v>276</v>
      </c>
      <c r="F59" s="5" t="s">
        <v>9</v>
      </c>
      <c r="G59" s="5" t="s">
        <v>14</v>
      </c>
      <c r="H59" s="55">
        <v>2993</v>
      </c>
      <c r="I59" s="87">
        <v>0</v>
      </c>
      <c r="J59" s="109">
        <f t="shared" si="0"/>
        <v>0</v>
      </c>
      <c r="K59" s="116"/>
      <c r="L59" s="115">
        <f t="shared" si="3"/>
        <v>0</v>
      </c>
    </row>
    <row r="60" spans="2:14" ht="15.75" x14ac:dyDescent="0.25">
      <c r="B60" s="68">
        <v>55</v>
      </c>
      <c r="C60" s="5" t="s">
        <v>277</v>
      </c>
      <c r="D60" s="15" t="s">
        <v>278</v>
      </c>
      <c r="E60" s="5" t="s">
        <v>279</v>
      </c>
      <c r="F60" s="5" t="s">
        <v>9</v>
      </c>
      <c r="G60" s="5" t="s">
        <v>14</v>
      </c>
      <c r="H60" s="55">
        <v>678</v>
      </c>
      <c r="I60" s="87">
        <v>0</v>
      </c>
      <c r="J60" s="109">
        <f t="shared" si="0"/>
        <v>0</v>
      </c>
      <c r="K60" s="116"/>
      <c r="L60" s="115">
        <f t="shared" si="3"/>
        <v>0</v>
      </c>
    </row>
    <row r="61" spans="2:14" ht="30" x14ac:dyDescent="0.25">
      <c r="B61" s="128">
        <v>56</v>
      </c>
      <c r="C61" s="137" t="s">
        <v>277</v>
      </c>
      <c r="D61" s="139" t="s">
        <v>280</v>
      </c>
      <c r="E61" s="137" t="s">
        <v>279</v>
      </c>
      <c r="F61" s="137" t="s">
        <v>9</v>
      </c>
      <c r="G61" s="137" t="s">
        <v>14</v>
      </c>
      <c r="H61" s="131">
        <v>143</v>
      </c>
      <c r="I61" s="87">
        <v>0</v>
      </c>
      <c r="J61" s="132">
        <f t="shared" si="0"/>
        <v>0</v>
      </c>
      <c r="K61" s="133"/>
      <c r="L61" s="134">
        <f t="shared" si="3"/>
        <v>0</v>
      </c>
      <c r="M61" s="167" t="s">
        <v>602</v>
      </c>
      <c r="N61" s="194" t="s">
        <v>641</v>
      </c>
    </row>
    <row r="62" spans="2:14" ht="31.5" x14ac:dyDescent="0.25">
      <c r="B62" s="67">
        <v>57</v>
      </c>
      <c r="C62" s="4" t="s">
        <v>281</v>
      </c>
      <c r="D62" s="4" t="s">
        <v>282</v>
      </c>
      <c r="E62" s="4" t="s">
        <v>283</v>
      </c>
      <c r="F62" s="4" t="s">
        <v>60</v>
      </c>
      <c r="G62" s="4" t="s">
        <v>14</v>
      </c>
      <c r="H62" s="55">
        <v>833</v>
      </c>
      <c r="I62" s="87">
        <v>0</v>
      </c>
      <c r="J62" s="109">
        <f t="shared" si="0"/>
        <v>0</v>
      </c>
      <c r="K62" s="116"/>
      <c r="L62" s="115">
        <f t="shared" si="3"/>
        <v>0</v>
      </c>
    </row>
    <row r="63" spans="2:14" ht="31.5" x14ac:dyDescent="0.25">
      <c r="B63" s="68">
        <v>58</v>
      </c>
      <c r="C63" s="4" t="s">
        <v>281</v>
      </c>
      <c r="D63" s="4" t="s">
        <v>284</v>
      </c>
      <c r="E63" s="4" t="s">
        <v>283</v>
      </c>
      <c r="F63" s="4" t="s">
        <v>60</v>
      </c>
      <c r="G63" s="4" t="s">
        <v>14</v>
      </c>
      <c r="H63" s="55">
        <v>1062</v>
      </c>
      <c r="I63" s="87">
        <v>0</v>
      </c>
      <c r="J63" s="109">
        <f t="shared" si="0"/>
        <v>0</v>
      </c>
      <c r="K63" s="116"/>
      <c r="L63" s="115">
        <f t="shared" si="3"/>
        <v>0</v>
      </c>
    </row>
    <row r="64" spans="2:14" ht="63" x14ac:dyDescent="0.25">
      <c r="B64" s="67">
        <v>59</v>
      </c>
      <c r="C64" s="4" t="s">
        <v>285</v>
      </c>
      <c r="D64" s="4" t="s">
        <v>286</v>
      </c>
      <c r="E64" s="4" t="s">
        <v>287</v>
      </c>
      <c r="F64" s="4" t="s">
        <v>60</v>
      </c>
      <c r="G64" s="4" t="s">
        <v>14</v>
      </c>
      <c r="H64" s="55">
        <v>1630</v>
      </c>
      <c r="I64" s="87">
        <v>0</v>
      </c>
      <c r="J64" s="109">
        <f t="shared" si="0"/>
        <v>0</v>
      </c>
      <c r="K64" s="116"/>
      <c r="L64" s="115">
        <f t="shared" si="3"/>
        <v>0</v>
      </c>
    </row>
    <row r="65" spans="2:14" ht="63" x14ac:dyDescent="0.25">
      <c r="B65" s="67">
        <v>60</v>
      </c>
      <c r="C65" s="4" t="s">
        <v>285</v>
      </c>
      <c r="D65" s="4" t="s">
        <v>288</v>
      </c>
      <c r="E65" s="4" t="s">
        <v>287</v>
      </c>
      <c r="F65" s="4" t="s">
        <v>60</v>
      </c>
      <c r="G65" s="4" t="s">
        <v>14</v>
      </c>
      <c r="H65" s="55">
        <v>2322</v>
      </c>
      <c r="I65" s="87">
        <v>0</v>
      </c>
      <c r="J65" s="109">
        <f t="shared" si="0"/>
        <v>0</v>
      </c>
      <c r="K65" s="116"/>
      <c r="L65" s="115">
        <f t="shared" si="3"/>
        <v>0</v>
      </c>
    </row>
    <row r="66" spans="2:14" ht="63" x14ac:dyDescent="0.25">
      <c r="B66" s="68">
        <v>61</v>
      </c>
      <c r="C66" s="4" t="s">
        <v>285</v>
      </c>
      <c r="D66" s="4" t="s">
        <v>289</v>
      </c>
      <c r="E66" s="4" t="s">
        <v>287</v>
      </c>
      <c r="F66" s="4" t="s">
        <v>60</v>
      </c>
      <c r="G66" s="4" t="s">
        <v>14</v>
      </c>
      <c r="H66" s="55">
        <v>2480</v>
      </c>
      <c r="I66" s="87">
        <v>0</v>
      </c>
      <c r="J66" s="109">
        <f t="shared" si="0"/>
        <v>0</v>
      </c>
      <c r="K66" s="116"/>
      <c r="L66" s="115">
        <f t="shared" si="3"/>
        <v>0</v>
      </c>
    </row>
    <row r="67" spans="2:14" ht="63" x14ac:dyDescent="0.25">
      <c r="B67" s="67">
        <v>62</v>
      </c>
      <c r="C67" s="4" t="s">
        <v>285</v>
      </c>
      <c r="D67" s="4" t="s">
        <v>242</v>
      </c>
      <c r="E67" s="4" t="s">
        <v>287</v>
      </c>
      <c r="F67" s="4" t="s">
        <v>60</v>
      </c>
      <c r="G67" s="4" t="s">
        <v>14</v>
      </c>
      <c r="H67" s="55">
        <v>1255</v>
      </c>
      <c r="I67" s="87">
        <v>0</v>
      </c>
      <c r="J67" s="109">
        <f t="shared" si="0"/>
        <v>0</v>
      </c>
      <c r="K67" s="116"/>
      <c r="L67" s="115">
        <f t="shared" si="3"/>
        <v>0</v>
      </c>
    </row>
    <row r="68" spans="2:14" ht="63" x14ac:dyDescent="0.25">
      <c r="B68" s="128">
        <v>63</v>
      </c>
      <c r="C68" s="130" t="s">
        <v>285</v>
      </c>
      <c r="D68" s="130" t="s">
        <v>290</v>
      </c>
      <c r="E68" s="130" t="s">
        <v>287</v>
      </c>
      <c r="F68" s="130" t="s">
        <v>60</v>
      </c>
      <c r="G68" s="130" t="s">
        <v>14</v>
      </c>
      <c r="H68" s="131">
        <v>1014</v>
      </c>
      <c r="I68" s="87">
        <v>0</v>
      </c>
      <c r="J68" s="132">
        <f t="shared" si="0"/>
        <v>0</v>
      </c>
      <c r="K68" s="133"/>
      <c r="L68" s="134">
        <f t="shared" si="3"/>
        <v>0</v>
      </c>
      <c r="M68" s="167" t="s">
        <v>603</v>
      </c>
      <c r="N68" s="194" t="s">
        <v>641</v>
      </c>
    </row>
    <row r="69" spans="2:14" ht="47.25" x14ac:dyDescent="0.25">
      <c r="B69" s="68">
        <v>64</v>
      </c>
      <c r="C69" s="5" t="s">
        <v>291</v>
      </c>
      <c r="D69" s="15" t="s">
        <v>292</v>
      </c>
      <c r="E69" s="5" t="s">
        <v>293</v>
      </c>
      <c r="F69" s="5" t="s">
        <v>9</v>
      </c>
      <c r="G69" s="5" t="s">
        <v>14</v>
      </c>
      <c r="H69" s="55">
        <v>1972</v>
      </c>
      <c r="I69" s="87"/>
      <c r="J69" s="109">
        <f t="shared" si="0"/>
        <v>0</v>
      </c>
      <c r="K69" s="116"/>
      <c r="L69" s="115">
        <f t="shared" si="3"/>
        <v>0</v>
      </c>
    </row>
    <row r="70" spans="2:14" ht="63" x14ac:dyDescent="0.25">
      <c r="B70" s="128">
        <v>65</v>
      </c>
      <c r="C70" s="137" t="s">
        <v>294</v>
      </c>
      <c r="D70" s="139" t="s">
        <v>40</v>
      </c>
      <c r="E70" s="137" t="s">
        <v>295</v>
      </c>
      <c r="F70" s="137" t="s">
        <v>9</v>
      </c>
      <c r="G70" s="137" t="s">
        <v>14</v>
      </c>
      <c r="H70" s="131">
        <v>218</v>
      </c>
      <c r="I70" s="87">
        <v>0</v>
      </c>
      <c r="J70" s="132">
        <f t="shared" ref="J70:J133" si="4">ROUND(H70*I70,2)</f>
        <v>0</v>
      </c>
      <c r="K70" s="133"/>
      <c r="L70" s="134">
        <f t="shared" si="3"/>
        <v>0</v>
      </c>
      <c r="M70" s="167" t="s">
        <v>593</v>
      </c>
      <c r="N70" t="s">
        <v>646</v>
      </c>
    </row>
    <row r="71" spans="2:14" ht="31.5" x14ac:dyDescent="0.25">
      <c r="B71" s="67">
        <v>66</v>
      </c>
      <c r="C71" s="13" t="s">
        <v>296</v>
      </c>
      <c r="D71" s="15" t="s">
        <v>275</v>
      </c>
      <c r="E71" s="5" t="s">
        <v>297</v>
      </c>
      <c r="F71" s="5" t="s">
        <v>9</v>
      </c>
      <c r="G71" s="5" t="s">
        <v>14</v>
      </c>
      <c r="H71" s="55">
        <v>1140</v>
      </c>
      <c r="I71" s="87">
        <v>0</v>
      </c>
      <c r="J71" s="109">
        <f t="shared" si="4"/>
        <v>0</v>
      </c>
      <c r="K71" s="116"/>
      <c r="L71" s="115">
        <f t="shared" si="3"/>
        <v>0</v>
      </c>
    </row>
    <row r="72" spans="2:14" ht="15.75" x14ac:dyDescent="0.25">
      <c r="B72" s="68">
        <v>67</v>
      </c>
      <c r="C72" s="13" t="s">
        <v>298</v>
      </c>
      <c r="D72" s="15" t="s">
        <v>299</v>
      </c>
      <c r="E72" s="5" t="s">
        <v>300</v>
      </c>
      <c r="F72" s="5" t="s">
        <v>9</v>
      </c>
      <c r="G72" s="5" t="s">
        <v>14</v>
      </c>
      <c r="H72" s="55">
        <v>3810</v>
      </c>
      <c r="I72" s="87"/>
      <c r="J72" s="109">
        <f t="shared" si="4"/>
        <v>0</v>
      </c>
      <c r="K72" s="116"/>
      <c r="L72" s="115">
        <f t="shared" si="3"/>
        <v>0</v>
      </c>
    </row>
    <row r="73" spans="2:14" ht="30" x14ac:dyDescent="0.25">
      <c r="B73" s="128">
        <v>68</v>
      </c>
      <c r="C73" s="140" t="s">
        <v>298</v>
      </c>
      <c r="D73" s="139" t="s">
        <v>301</v>
      </c>
      <c r="E73" s="137" t="s">
        <v>300</v>
      </c>
      <c r="F73" s="137" t="s">
        <v>9</v>
      </c>
      <c r="G73" s="137" t="s">
        <v>14</v>
      </c>
      <c r="H73" s="131">
        <v>414</v>
      </c>
      <c r="I73" s="87">
        <v>0</v>
      </c>
      <c r="J73" s="132">
        <f t="shared" si="4"/>
        <v>0</v>
      </c>
      <c r="K73" s="133"/>
      <c r="L73" s="134">
        <f t="shared" si="3"/>
        <v>0</v>
      </c>
      <c r="M73" s="167" t="s">
        <v>604</v>
      </c>
      <c r="N73" s="194" t="s">
        <v>641</v>
      </c>
    </row>
    <row r="74" spans="2:14" ht="31.5" x14ac:dyDescent="0.25">
      <c r="B74" s="67">
        <v>69</v>
      </c>
      <c r="C74" s="5" t="s">
        <v>302</v>
      </c>
      <c r="D74" s="15" t="s">
        <v>289</v>
      </c>
      <c r="E74" s="5" t="s">
        <v>303</v>
      </c>
      <c r="F74" s="5" t="s">
        <v>9</v>
      </c>
      <c r="G74" s="5" t="s">
        <v>14</v>
      </c>
      <c r="H74" s="55">
        <v>1901</v>
      </c>
      <c r="I74" s="87">
        <v>0</v>
      </c>
      <c r="J74" s="109">
        <f t="shared" si="4"/>
        <v>0</v>
      </c>
      <c r="K74" s="116"/>
      <c r="L74" s="115">
        <f t="shared" si="3"/>
        <v>0</v>
      </c>
    </row>
    <row r="75" spans="2:14" ht="31.5" x14ac:dyDescent="0.25">
      <c r="B75" s="138">
        <v>70</v>
      </c>
      <c r="C75" s="137" t="s">
        <v>302</v>
      </c>
      <c r="D75" s="139" t="s">
        <v>304</v>
      </c>
      <c r="E75" s="137" t="s">
        <v>303</v>
      </c>
      <c r="F75" s="137" t="s">
        <v>9</v>
      </c>
      <c r="G75" s="137" t="s">
        <v>14</v>
      </c>
      <c r="H75" s="131">
        <v>910</v>
      </c>
      <c r="I75" s="87">
        <v>0</v>
      </c>
      <c r="J75" s="132">
        <f t="shared" si="4"/>
        <v>0</v>
      </c>
      <c r="K75" s="133"/>
      <c r="L75" s="134">
        <f t="shared" si="3"/>
        <v>0</v>
      </c>
      <c r="M75" s="167" t="s">
        <v>605</v>
      </c>
      <c r="N75" s="194" t="s">
        <v>643</v>
      </c>
    </row>
    <row r="76" spans="2:14" ht="31.5" x14ac:dyDescent="0.25">
      <c r="B76" s="128">
        <v>71</v>
      </c>
      <c r="C76" s="137" t="s">
        <v>302</v>
      </c>
      <c r="D76" s="139" t="s">
        <v>221</v>
      </c>
      <c r="E76" s="137" t="s">
        <v>303</v>
      </c>
      <c r="F76" s="137" t="s">
        <v>9</v>
      </c>
      <c r="G76" s="137" t="s">
        <v>14</v>
      </c>
      <c r="H76" s="131">
        <v>69</v>
      </c>
      <c r="I76" s="87">
        <v>0</v>
      </c>
      <c r="J76" s="132">
        <f t="shared" si="4"/>
        <v>0</v>
      </c>
      <c r="K76" s="133"/>
      <c r="L76" s="134">
        <f t="shared" si="3"/>
        <v>0</v>
      </c>
      <c r="M76" s="167" t="s">
        <v>605</v>
      </c>
      <c r="N76" s="194" t="s">
        <v>641</v>
      </c>
    </row>
    <row r="77" spans="2:14" ht="31.5" x14ac:dyDescent="0.25">
      <c r="B77" s="67">
        <v>72</v>
      </c>
      <c r="C77" s="5" t="s">
        <v>305</v>
      </c>
      <c r="D77" s="15" t="s">
        <v>38</v>
      </c>
      <c r="E77" s="13" t="s">
        <v>306</v>
      </c>
      <c r="F77" s="5" t="s">
        <v>9</v>
      </c>
      <c r="G77" s="5" t="s">
        <v>14</v>
      </c>
      <c r="H77" s="55">
        <v>150</v>
      </c>
      <c r="I77" s="87">
        <v>0</v>
      </c>
      <c r="J77" s="109">
        <f t="shared" si="4"/>
        <v>0</v>
      </c>
      <c r="K77" s="116"/>
      <c r="L77" s="115">
        <f t="shared" si="3"/>
        <v>0</v>
      </c>
    </row>
    <row r="78" spans="2:14" ht="75" x14ac:dyDescent="0.25">
      <c r="B78" s="138">
        <v>73</v>
      </c>
      <c r="C78" s="137" t="s">
        <v>307</v>
      </c>
      <c r="D78" s="139" t="s">
        <v>308</v>
      </c>
      <c r="E78" s="137" t="s">
        <v>309</v>
      </c>
      <c r="F78" s="137" t="s">
        <v>310</v>
      </c>
      <c r="G78" s="137" t="s">
        <v>14</v>
      </c>
      <c r="H78" s="131">
        <v>233</v>
      </c>
      <c r="I78" s="87">
        <v>0</v>
      </c>
      <c r="J78" s="132">
        <f t="shared" si="4"/>
        <v>0</v>
      </c>
      <c r="K78" s="133"/>
      <c r="L78" s="134">
        <f t="shared" si="3"/>
        <v>0</v>
      </c>
      <c r="M78" s="167" t="s">
        <v>606</v>
      </c>
      <c r="N78" s="196" t="s">
        <v>655</v>
      </c>
    </row>
    <row r="79" spans="2:14" ht="15.75" x14ac:dyDescent="0.25">
      <c r="B79" s="67">
        <v>74</v>
      </c>
      <c r="C79" s="4" t="s">
        <v>311</v>
      </c>
      <c r="D79" s="4" t="s">
        <v>312</v>
      </c>
      <c r="E79" s="4" t="s">
        <v>313</v>
      </c>
      <c r="F79" s="4" t="s">
        <v>9</v>
      </c>
      <c r="G79" s="4" t="s">
        <v>14</v>
      </c>
      <c r="H79" s="55">
        <v>349</v>
      </c>
      <c r="I79" s="87">
        <v>0</v>
      </c>
      <c r="J79" s="109">
        <f t="shared" si="4"/>
        <v>0</v>
      </c>
      <c r="K79" s="116"/>
      <c r="L79" s="115">
        <f t="shared" si="3"/>
        <v>0</v>
      </c>
    </row>
    <row r="80" spans="2:14" ht="75" x14ac:dyDescent="0.25">
      <c r="B80" s="128">
        <v>75</v>
      </c>
      <c r="C80" s="137" t="s">
        <v>314</v>
      </c>
      <c r="D80" s="139" t="s">
        <v>315</v>
      </c>
      <c r="E80" s="137" t="s">
        <v>316</v>
      </c>
      <c r="F80" s="137" t="s">
        <v>310</v>
      </c>
      <c r="G80" s="137" t="s">
        <v>10</v>
      </c>
      <c r="H80" s="131">
        <v>216</v>
      </c>
      <c r="I80" s="87">
        <v>0</v>
      </c>
      <c r="J80" s="132">
        <f t="shared" si="4"/>
        <v>0</v>
      </c>
      <c r="K80" s="133"/>
      <c r="L80" s="134">
        <f t="shared" si="3"/>
        <v>0</v>
      </c>
      <c r="M80" s="167" t="s">
        <v>607</v>
      </c>
      <c r="N80" s="196" t="s">
        <v>654</v>
      </c>
    </row>
    <row r="81" spans="2:14" ht="15.75" x14ac:dyDescent="0.25">
      <c r="B81" s="68">
        <v>76</v>
      </c>
      <c r="C81" s="5" t="s">
        <v>317</v>
      </c>
      <c r="D81" s="15" t="s">
        <v>249</v>
      </c>
      <c r="E81" s="5" t="s">
        <v>318</v>
      </c>
      <c r="F81" s="5" t="s">
        <v>9</v>
      </c>
      <c r="G81" s="5" t="s">
        <v>14</v>
      </c>
      <c r="H81" s="55">
        <v>622</v>
      </c>
      <c r="I81" s="87">
        <v>0</v>
      </c>
      <c r="J81" s="109">
        <f t="shared" si="4"/>
        <v>0</v>
      </c>
      <c r="K81" s="116"/>
      <c r="L81" s="115">
        <f t="shared" si="3"/>
        <v>0</v>
      </c>
    </row>
    <row r="82" spans="2:14" ht="15.75" x14ac:dyDescent="0.25">
      <c r="B82" s="67">
        <v>77</v>
      </c>
      <c r="C82" s="4" t="s">
        <v>319</v>
      </c>
      <c r="D82" s="4" t="s">
        <v>320</v>
      </c>
      <c r="E82" s="4" t="s">
        <v>321</v>
      </c>
      <c r="F82" s="4" t="s">
        <v>60</v>
      </c>
      <c r="G82" s="4" t="s">
        <v>14</v>
      </c>
      <c r="H82" s="55">
        <v>710</v>
      </c>
      <c r="I82" s="87">
        <v>0</v>
      </c>
      <c r="J82" s="109">
        <f t="shared" si="4"/>
        <v>0</v>
      </c>
      <c r="K82" s="116"/>
      <c r="L82" s="115">
        <f t="shared" si="3"/>
        <v>0</v>
      </c>
    </row>
    <row r="83" spans="2:14" ht="15.75" x14ac:dyDescent="0.25">
      <c r="B83" s="67">
        <v>78</v>
      </c>
      <c r="C83" s="4" t="s">
        <v>322</v>
      </c>
      <c r="D83" s="4" t="s">
        <v>323</v>
      </c>
      <c r="E83" s="4" t="s">
        <v>324</v>
      </c>
      <c r="F83" s="4" t="s">
        <v>325</v>
      </c>
      <c r="G83" s="4" t="s">
        <v>90</v>
      </c>
      <c r="H83" s="55">
        <v>475</v>
      </c>
      <c r="I83" s="87">
        <v>0</v>
      </c>
      <c r="J83" s="109">
        <f t="shared" si="4"/>
        <v>0</v>
      </c>
      <c r="K83" s="116"/>
      <c r="L83" s="115">
        <f t="shared" si="3"/>
        <v>0</v>
      </c>
    </row>
    <row r="84" spans="2:14" ht="15.75" x14ac:dyDescent="0.25">
      <c r="B84" s="178">
        <v>79</v>
      </c>
      <c r="C84" s="179" t="s">
        <v>326</v>
      </c>
      <c r="D84" s="179" t="s">
        <v>327</v>
      </c>
      <c r="E84" s="179" t="s">
        <v>328</v>
      </c>
      <c r="F84" s="179" t="s">
        <v>329</v>
      </c>
      <c r="G84" s="179" t="s">
        <v>90</v>
      </c>
      <c r="H84" s="204">
        <v>145</v>
      </c>
      <c r="I84" s="87">
        <v>0</v>
      </c>
      <c r="J84" s="175">
        <f t="shared" si="4"/>
        <v>0</v>
      </c>
      <c r="K84" s="176"/>
      <c r="L84" s="177">
        <f t="shared" si="3"/>
        <v>0</v>
      </c>
    </row>
    <row r="85" spans="2:14" ht="15.75" x14ac:dyDescent="0.25">
      <c r="B85" s="67">
        <v>80</v>
      </c>
      <c r="C85" s="4" t="s">
        <v>326</v>
      </c>
      <c r="D85" s="4" t="s">
        <v>323</v>
      </c>
      <c r="E85" s="4" t="s">
        <v>328</v>
      </c>
      <c r="F85" s="4" t="s">
        <v>330</v>
      </c>
      <c r="G85" s="4" t="s">
        <v>90</v>
      </c>
      <c r="H85" s="55">
        <v>4000</v>
      </c>
      <c r="I85" s="87">
        <v>0</v>
      </c>
      <c r="J85" s="109">
        <f t="shared" si="4"/>
        <v>0</v>
      </c>
      <c r="K85" s="116"/>
      <c r="L85" s="115">
        <f t="shared" si="3"/>
        <v>0</v>
      </c>
    </row>
    <row r="86" spans="2:14" ht="75" x14ac:dyDescent="0.25">
      <c r="B86" s="128">
        <v>81</v>
      </c>
      <c r="C86" s="130" t="s">
        <v>331</v>
      </c>
      <c r="D86" s="130" t="s">
        <v>327</v>
      </c>
      <c r="E86" s="141" t="s">
        <v>332</v>
      </c>
      <c r="F86" s="130" t="s">
        <v>330</v>
      </c>
      <c r="G86" s="130" t="s">
        <v>90</v>
      </c>
      <c r="H86" s="202">
        <v>115</v>
      </c>
      <c r="I86" s="87">
        <v>0</v>
      </c>
      <c r="J86" s="132">
        <f t="shared" si="4"/>
        <v>0</v>
      </c>
      <c r="K86" s="133"/>
      <c r="L86" s="134">
        <f t="shared" si="3"/>
        <v>0</v>
      </c>
      <c r="M86" s="167" t="s">
        <v>608</v>
      </c>
      <c r="N86" s="196" t="s">
        <v>653</v>
      </c>
    </row>
    <row r="87" spans="2:14" ht="15.75" x14ac:dyDescent="0.25">
      <c r="B87" s="68">
        <v>82</v>
      </c>
      <c r="C87" s="5" t="s">
        <v>331</v>
      </c>
      <c r="D87" s="5" t="s">
        <v>323</v>
      </c>
      <c r="E87" s="16" t="s">
        <v>332</v>
      </c>
      <c r="F87" s="5" t="s">
        <v>330</v>
      </c>
      <c r="G87" s="5" t="s">
        <v>90</v>
      </c>
      <c r="H87" s="55">
        <v>2423</v>
      </c>
      <c r="I87" s="87">
        <v>0</v>
      </c>
      <c r="J87" s="109">
        <f t="shared" si="4"/>
        <v>0</v>
      </c>
      <c r="K87" s="116"/>
      <c r="L87" s="115">
        <f t="shared" si="3"/>
        <v>0</v>
      </c>
    </row>
    <row r="88" spans="2:14" ht="31.5" x14ac:dyDescent="0.25">
      <c r="B88" s="128">
        <v>83</v>
      </c>
      <c r="C88" s="137" t="s">
        <v>584</v>
      </c>
      <c r="D88" s="137" t="s">
        <v>121</v>
      </c>
      <c r="E88" s="141" t="s">
        <v>333</v>
      </c>
      <c r="F88" s="137"/>
      <c r="G88" s="137" t="s">
        <v>14</v>
      </c>
      <c r="H88" s="131">
        <v>354</v>
      </c>
      <c r="I88" s="87">
        <v>0</v>
      </c>
      <c r="J88" s="132">
        <f t="shared" si="4"/>
        <v>0</v>
      </c>
      <c r="K88" s="133"/>
      <c r="L88" s="134">
        <f t="shared" si="3"/>
        <v>0</v>
      </c>
      <c r="M88" s="167" t="s">
        <v>593</v>
      </c>
      <c r="N88" t="s">
        <v>646</v>
      </c>
    </row>
    <row r="89" spans="2:14" ht="94.5" x14ac:dyDescent="0.25">
      <c r="B89" s="67">
        <v>84</v>
      </c>
      <c r="C89" s="5" t="s">
        <v>587</v>
      </c>
      <c r="D89" s="5" t="s">
        <v>118</v>
      </c>
      <c r="E89" s="5" t="s">
        <v>334</v>
      </c>
      <c r="F89" s="5" t="s">
        <v>330</v>
      </c>
      <c r="G89" s="5" t="s">
        <v>14</v>
      </c>
      <c r="H89" s="55">
        <v>1564</v>
      </c>
      <c r="I89" s="87">
        <v>0</v>
      </c>
      <c r="J89" s="109">
        <f t="shared" si="4"/>
        <v>0</v>
      </c>
      <c r="K89" s="116"/>
      <c r="L89" s="115">
        <f t="shared" si="3"/>
        <v>0</v>
      </c>
    </row>
    <row r="90" spans="2:14" ht="31.5" x14ac:dyDescent="0.25">
      <c r="B90" s="68">
        <v>85</v>
      </c>
      <c r="C90" s="5" t="s">
        <v>586</v>
      </c>
      <c r="D90" s="5" t="s">
        <v>335</v>
      </c>
      <c r="E90" s="5" t="s">
        <v>336</v>
      </c>
      <c r="F90" s="5" t="s">
        <v>330</v>
      </c>
      <c r="G90" s="5" t="s">
        <v>14</v>
      </c>
      <c r="H90" s="55">
        <v>5435</v>
      </c>
      <c r="I90" s="87">
        <v>0</v>
      </c>
      <c r="J90" s="109">
        <f t="shared" si="4"/>
        <v>0</v>
      </c>
      <c r="K90" s="116"/>
      <c r="L90" s="115">
        <f t="shared" ref="L90:L153" si="5">ROUND(J90*0.19,2)</f>
        <v>0</v>
      </c>
    </row>
    <row r="91" spans="2:14" ht="31.5" x14ac:dyDescent="0.25">
      <c r="B91" s="128">
        <v>86</v>
      </c>
      <c r="C91" s="137" t="s">
        <v>585</v>
      </c>
      <c r="D91" s="201" t="s">
        <v>446</v>
      </c>
      <c r="E91" s="137" t="s">
        <v>337</v>
      </c>
      <c r="F91" s="137" t="s">
        <v>330</v>
      </c>
      <c r="G91" s="137" t="s">
        <v>14</v>
      </c>
      <c r="H91" s="202">
        <v>207</v>
      </c>
      <c r="I91" s="87">
        <v>0</v>
      </c>
      <c r="J91" s="132">
        <f t="shared" si="4"/>
        <v>0</v>
      </c>
      <c r="K91" s="133"/>
      <c r="L91" s="134">
        <f t="shared" si="5"/>
        <v>0</v>
      </c>
      <c r="M91" s="169" t="s">
        <v>609</v>
      </c>
      <c r="N91" s="196" t="s">
        <v>667</v>
      </c>
    </row>
    <row r="92" spans="2:14" ht="47.25" x14ac:dyDescent="0.25">
      <c r="B92" s="67">
        <v>87</v>
      </c>
      <c r="C92" s="5" t="s">
        <v>338</v>
      </c>
      <c r="D92" s="5" t="s">
        <v>339</v>
      </c>
      <c r="E92" s="5" t="s">
        <v>340</v>
      </c>
      <c r="F92" s="5" t="s">
        <v>330</v>
      </c>
      <c r="G92" s="5" t="s">
        <v>14</v>
      </c>
      <c r="H92" s="55">
        <v>5310</v>
      </c>
      <c r="I92" s="87">
        <v>0</v>
      </c>
      <c r="J92" s="109">
        <f t="shared" si="4"/>
        <v>0</v>
      </c>
      <c r="K92" s="116"/>
      <c r="L92" s="115">
        <f t="shared" si="5"/>
        <v>0</v>
      </c>
    </row>
    <row r="93" spans="2:14" ht="47.25" x14ac:dyDescent="0.25">
      <c r="B93" s="68">
        <v>88</v>
      </c>
      <c r="C93" s="5" t="s">
        <v>338</v>
      </c>
      <c r="D93" s="5" t="s">
        <v>341</v>
      </c>
      <c r="E93" s="5" t="s">
        <v>340</v>
      </c>
      <c r="F93" s="5" t="s">
        <v>330</v>
      </c>
      <c r="G93" s="5" t="s">
        <v>14</v>
      </c>
      <c r="H93" s="55">
        <v>4120</v>
      </c>
      <c r="I93" s="87">
        <v>0</v>
      </c>
      <c r="J93" s="109">
        <f t="shared" si="4"/>
        <v>0</v>
      </c>
      <c r="K93" s="116"/>
      <c r="L93" s="115">
        <f t="shared" si="5"/>
        <v>0</v>
      </c>
    </row>
    <row r="94" spans="2:14" ht="47.25" x14ac:dyDescent="0.25">
      <c r="B94" s="128">
        <v>89</v>
      </c>
      <c r="C94" s="137" t="s">
        <v>338</v>
      </c>
      <c r="D94" s="137" t="s">
        <v>342</v>
      </c>
      <c r="E94" s="137" t="s">
        <v>340</v>
      </c>
      <c r="F94" s="137" t="s">
        <v>330</v>
      </c>
      <c r="G94" s="137" t="s">
        <v>14</v>
      </c>
      <c r="H94" s="131">
        <v>713</v>
      </c>
      <c r="I94" s="87">
        <v>0</v>
      </c>
      <c r="J94" s="132">
        <f t="shared" si="4"/>
        <v>0</v>
      </c>
      <c r="K94" s="133"/>
      <c r="L94" s="134">
        <f t="shared" si="5"/>
        <v>0</v>
      </c>
      <c r="M94" s="197" t="s">
        <v>610</v>
      </c>
      <c r="N94" s="194" t="s">
        <v>641</v>
      </c>
    </row>
    <row r="95" spans="2:14" ht="31.5" x14ac:dyDescent="0.25">
      <c r="B95" s="128">
        <v>90</v>
      </c>
      <c r="C95" s="137" t="s">
        <v>588</v>
      </c>
      <c r="D95" s="201" t="s">
        <v>446</v>
      </c>
      <c r="E95" s="137" t="s">
        <v>343</v>
      </c>
      <c r="F95" s="137" t="s">
        <v>330</v>
      </c>
      <c r="G95" s="137" t="s">
        <v>14</v>
      </c>
      <c r="H95" s="202">
        <v>112</v>
      </c>
      <c r="I95" s="87">
        <v>0</v>
      </c>
      <c r="J95" s="132">
        <f t="shared" si="4"/>
        <v>0</v>
      </c>
      <c r="K95" s="133"/>
      <c r="L95" s="134">
        <f t="shared" si="5"/>
        <v>0</v>
      </c>
      <c r="M95" s="169" t="s">
        <v>609</v>
      </c>
      <c r="N95" s="196" t="s">
        <v>667</v>
      </c>
    </row>
    <row r="96" spans="2:14" ht="15.75" x14ac:dyDescent="0.25">
      <c r="B96" s="68">
        <v>91</v>
      </c>
      <c r="C96" s="17" t="s">
        <v>344</v>
      </c>
      <c r="D96" s="5" t="s">
        <v>345</v>
      </c>
      <c r="E96" s="9" t="s">
        <v>346</v>
      </c>
      <c r="F96" s="5" t="s">
        <v>347</v>
      </c>
      <c r="G96" s="5" t="s">
        <v>10</v>
      </c>
      <c r="H96" s="55">
        <v>199</v>
      </c>
      <c r="I96" s="87">
        <v>0</v>
      </c>
      <c r="J96" s="109">
        <f t="shared" si="4"/>
        <v>0</v>
      </c>
      <c r="K96" s="116"/>
      <c r="L96" s="115">
        <f t="shared" si="5"/>
        <v>0</v>
      </c>
    </row>
    <row r="97" spans="2:14" ht="31.5" x14ac:dyDescent="0.25">
      <c r="B97" s="67">
        <v>92</v>
      </c>
      <c r="C97" s="17" t="s">
        <v>348</v>
      </c>
      <c r="D97" s="5" t="s">
        <v>349</v>
      </c>
      <c r="E97" s="5" t="s">
        <v>350</v>
      </c>
      <c r="F97" s="5" t="s">
        <v>330</v>
      </c>
      <c r="G97" s="5" t="s">
        <v>14</v>
      </c>
      <c r="H97" s="55">
        <v>4550</v>
      </c>
      <c r="I97" s="87">
        <v>0</v>
      </c>
      <c r="J97" s="109">
        <f t="shared" si="4"/>
        <v>0</v>
      </c>
      <c r="K97" s="116"/>
      <c r="L97" s="115">
        <f t="shared" si="5"/>
        <v>0</v>
      </c>
    </row>
    <row r="98" spans="2:14" ht="31.5" x14ac:dyDescent="0.25">
      <c r="B98" s="67">
        <v>93</v>
      </c>
      <c r="C98" s="17" t="s">
        <v>348</v>
      </c>
      <c r="D98" s="5" t="s">
        <v>351</v>
      </c>
      <c r="E98" s="5" t="s">
        <v>350</v>
      </c>
      <c r="F98" s="5" t="s">
        <v>330</v>
      </c>
      <c r="G98" s="5" t="s">
        <v>14</v>
      </c>
      <c r="H98" s="55">
        <v>2200</v>
      </c>
      <c r="I98" s="87">
        <v>0</v>
      </c>
      <c r="J98" s="109">
        <f t="shared" si="4"/>
        <v>0</v>
      </c>
      <c r="K98" s="116"/>
      <c r="L98" s="115">
        <f t="shared" si="5"/>
        <v>0</v>
      </c>
    </row>
    <row r="99" spans="2:14" ht="47.25" x14ac:dyDescent="0.25">
      <c r="B99" s="68">
        <v>94</v>
      </c>
      <c r="C99" s="17" t="s">
        <v>352</v>
      </c>
      <c r="D99" s="5" t="s">
        <v>249</v>
      </c>
      <c r="E99" s="4" t="s">
        <v>353</v>
      </c>
      <c r="F99" s="5" t="s">
        <v>330</v>
      </c>
      <c r="G99" s="5" t="s">
        <v>14</v>
      </c>
      <c r="H99" s="55">
        <v>2520</v>
      </c>
      <c r="I99" s="87">
        <v>0</v>
      </c>
      <c r="J99" s="109">
        <f t="shared" si="4"/>
        <v>0</v>
      </c>
      <c r="K99" s="116"/>
      <c r="L99" s="115">
        <f t="shared" si="5"/>
        <v>0</v>
      </c>
    </row>
    <row r="100" spans="2:14" ht="31.5" x14ac:dyDescent="0.25">
      <c r="B100" s="67">
        <v>95</v>
      </c>
      <c r="C100" s="18" t="s">
        <v>354</v>
      </c>
      <c r="D100" s="4" t="s">
        <v>345</v>
      </c>
      <c r="E100" s="4" t="s">
        <v>355</v>
      </c>
      <c r="F100" s="4" t="s">
        <v>330</v>
      </c>
      <c r="G100" s="4" t="s">
        <v>10</v>
      </c>
      <c r="H100" s="55">
        <v>1215</v>
      </c>
      <c r="I100" s="87">
        <v>0</v>
      </c>
      <c r="J100" s="109">
        <f t="shared" si="4"/>
        <v>0</v>
      </c>
      <c r="K100" s="116">
        <f t="shared" ref="K100" si="6">ROUND(J100*0.05,2)</f>
        <v>0</v>
      </c>
      <c r="L100" s="115"/>
    </row>
    <row r="101" spans="2:14" ht="15.75" x14ac:dyDescent="0.25">
      <c r="B101" s="67">
        <v>96</v>
      </c>
      <c r="C101" s="5" t="s">
        <v>356</v>
      </c>
      <c r="D101" s="5" t="s">
        <v>345</v>
      </c>
      <c r="E101" s="5" t="s">
        <v>357</v>
      </c>
      <c r="F101" s="5" t="s">
        <v>330</v>
      </c>
      <c r="G101" s="5" t="s">
        <v>10</v>
      </c>
      <c r="H101" s="55">
        <v>356</v>
      </c>
      <c r="I101" s="87">
        <v>0</v>
      </c>
      <c r="J101" s="109">
        <f t="shared" si="4"/>
        <v>0</v>
      </c>
      <c r="K101" s="116"/>
      <c r="L101" s="115">
        <f t="shared" si="5"/>
        <v>0</v>
      </c>
    </row>
    <row r="102" spans="2:14" ht="31.5" x14ac:dyDescent="0.25">
      <c r="B102" s="68">
        <v>97</v>
      </c>
      <c r="C102" s="18" t="s">
        <v>358</v>
      </c>
      <c r="D102" s="4" t="s">
        <v>359</v>
      </c>
      <c r="E102" s="4" t="s">
        <v>360</v>
      </c>
      <c r="F102" s="4" t="s">
        <v>330</v>
      </c>
      <c r="G102" s="4" t="s">
        <v>10</v>
      </c>
      <c r="H102" s="55">
        <v>7575</v>
      </c>
      <c r="I102" s="87">
        <v>0</v>
      </c>
      <c r="J102" s="109">
        <f t="shared" si="4"/>
        <v>0</v>
      </c>
      <c r="K102" s="116"/>
      <c r="L102" s="115">
        <f t="shared" si="5"/>
        <v>0</v>
      </c>
    </row>
    <row r="103" spans="2:14" ht="15.75" x14ac:dyDescent="0.25">
      <c r="B103" s="128">
        <v>98</v>
      </c>
      <c r="C103" s="130" t="s">
        <v>361</v>
      </c>
      <c r="D103" s="130" t="s">
        <v>359</v>
      </c>
      <c r="E103" s="130" t="s">
        <v>362</v>
      </c>
      <c r="F103" s="130" t="s">
        <v>330</v>
      </c>
      <c r="G103" s="130" t="s">
        <v>10</v>
      </c>
      <c r="H103" s="131">
        <v>179</v>
      </c>
      <c r="I103" s="87">
        <v>0</v>
      </c>
      <c r="J103" s="132">
        <f t="shared" si="4"/>
        <v>0</v>
      </c>
      <c r="K103" s="133">
        <f t="shared" ref="K103" si="7">ROUND(J103*0.05,2)</f>
        <v>0</v>
      </c>
      <c r="L103" s="134"/>
      <c r="M103" s="167" t="s">
        <v>593</v>
      </c>
      <c r="N103" t="s">
        <v>646</v>
      </c>
    </row>
    <row r="104" spans="2:14" ht="31.5" x14ac:dyDescent="0.25">
      <c r="B104" s="67">
        <v>99</v>
      </c>
      <c r="C104" s="18" t="s">
        <v>363</v>
      </c>
      <c r="D104" s="4" t="s">
        <v>359</v>
      </c>
      <c r="E104" s="4" t="s">
        <v>364</v>
      </c>
      <c r="F104" s="4" t="s">
        <v>330</v>
      </c>
      <c r="G104" s="4" t="s">
        <v>10</v>
      </c>
      <c r="H104" s="55">
        <v>4115</v>
      </c>
      <c r="I104" s="87">
        <v>0</v>
      </c>
      <c r="J104" s="109">
        <f t="shared" si="4"/>
        <v>0</v>
      </c>
      <c r="K104" s="116"/>
      <c r="L104" s="115">
        <f t="shared" si="5"/>
        <v>0</v>
      </c>
    </row>
    <row r="105" spans="2:14" ht="31.5" x14ac:dyDescent="0.25">
      <c r="B105" s="68">
        <v>100</v>
      </c>
      <c r="C105" s="18" t="s">
        <v>365</v>
      </c>
      <c r="D105" s="4" t="s">
        <v>359</v>
      </c>
      <c r="E105" s="4" t="s">
        <v>364</v>
      </c>
      <c r="F105" s="4" t="s">
        <v>330</v>
      </c>
      <c r="G105" s="4" t="s">
        <v>10</v>
      </c>
      <c r="H105" s="55">
        <v>1770</v>
      </c>
      <c r="I105" s="87">
        <v>0</v>
      </c>
      <c r="J105" s="109">
        <f t="shared" si="4"/>
        <v>0</v>
      </c>
      <c r="K105" s="116"/>
      <c r="L105" s="115">
        <f t="shared" si="5"/>
        <v>0</v>
      </c>
    </row>
    <row r="106" spans="2:14" ht="31.5" x14ac:dyDescent="0.25">
      <c r="B106" s="67">
        <v>101</v>
      </c>
      <c r="C106" s="18" t="s">
        <v>366</v>
      </c>
      <c r="D106" s="4" t="s">
        <v>359</v>
      </c>
      <c r="E106" s="4" t="s">
        <v>364</v>
      </c>
      <c r="F106" s="4" t="s">
        <v>330</v>
      </c>
      <c r="G106" s="4" t="s">
        <v>10</v>
      </c>
      <c r="H106" s="55">
        <v>6100</v>
      </c>
      <c r="I106" s="87">
        <v>0</v>
      </c>
      <c r="J106" s="109">
        <f t="shared" si="4"/>
        <v>0</v>
      </c>
      <c r="K106" s="116"/>
      <c r="L106" s="115">
        <f t="shared" si="5"/>
        <v>0</v>
      </c>
    </row>
    <row r="107" spans="2:14" ht="15.75" x14ac:dyDescent="0.25">
      <c r="B107" s="67">
        <v>102</v>
      </c>
      <c r="C107" s="18" t="s">
        <v>367</v>
      </c>
      <c r="D107" s="4" t="s">
        <v>359</v>
      </c>
      <c r="E107" s="4"/>
      <c r="F107" s="4" t="s">
        <v>330</v>
      </c>
      <c r="G107" s="4" t="s">
        <v>10</v>
      </c>
      <c r="H107" s="55">
        <v>565</v>
      </c>
      <c r="I107" s="87">
        <v>0</v>
      </c>
      <c r="J107" s="109">
        <f t="shared" si="4"/>
        <v>0</v>
      </c>
      <c r="K107" s="116"/>
      <c r="L107" s="115">
        <f t="shared" si="5"/>
        <v>0</v>
      </c>
    </row>
    <row r="108" spans="2:14" ht="15.75" x14ac:dyDescent="0.25">
      <c r="B108" s="68">
        <v>103</v>
      </c>
      <c r="C108" s="18" t="s">
        <v>368</v>
      </c>
      <c r="D108" s="4" t="s">
        <v>35</v>
      </c>
      <c r="E108" s="4" t="s">
        <v>369</v>
      </c>
      <c r="F108" s="4" t="s">
        <v>370</v>
      </c>
      <c r="G108" s="4" t="s">
        <v>10</v>
      </c>
      <c r="H108" s="55">
        <v>1086</v>
      </c>
      <c r="I108" s="87">
        <v>0</v>
      </c>
      <c r="J108" s="109">
        <f t="shared" si="4"/>
        <v>0</v>
      </c>
      <c r="K108" s="116"/>
      <c r="L108" s="115">
        <f t="shared" si="5"/>
        <v>0</v>
      </c>
    </row>
    <row r="109" spans="2:14" ht="31.5" x14ac:dyDescent="0.25">
      <c r="B109" s="67">
        <v>104</v>
      </c>
      <c r="C109" s="18" t="s">
        <v>371</v>
      </c>
      <c r="D109" s="4" t="s">
        <v>289</v>
      </c>
      <c r="E109" s="4" t="s">
        <v>372</v>
      </c>
      <c r="F109" s="4" t="s">
        <v>330</v>
      </c>
      <c r="G109" s="4" t="s">
        <v>10</v>
      </c>
      <c r="H109" s="55">
        <v>834</v>
      </c>
      <c r="I109" s="87">
        <v>0</v>
      </c>
      <c r="J109" s="109">
        <f t="shared" si="4"/>
        <v>0</v>
      </c>
      <c r="K109" s="116"/>
      <c r="L109" s="115">
        <f t="shared" si="5"/>
        <v>0</v>
      </c>
    </row>
    <row r="110" spans="2:14" ht="78.75" x14ac:dyDescent="0.25">
      <c r="B110" s="67">
        <v>105</v>
      </c>
      <c r="C110" s="17" t="s">
        <v>373</v>
      </c>
      <c r="D110" s="5" t="s">
        <v>315</v>
      </c>
      <c r="E110" s="5" t="s">
        <v>374</v>
      </c>
      <c r="F110" s="5" t="s">
        <v>330</v>
      </c>
      <c r="G110" s="5" t="s">
        <v>14</v>
      </c>
      <c r="H110" s="55">
        <v>2347</v>
      </c>
      <c r="I110" s="87">
        <v>0</v>
      </c>
      <c r="J110" s="109">
        <f t="shared" si="4"/>
        <v>0</v>
      </c>
      <c r="K110" s="116"/>
      <c r="L110" s="115">
        <f t="shared" si="5"/>
        <v>0</v>
      </c>
    </row>
    <row r="111" spans="2:14" ht="15.75" x14ac:dyDescent="0.25">
      <c r="B111" s="138">
        <v>106</v>
      </c>
      <c r="C111" s="137" t="s">
        <v>375</v>
      </c>
      <c r="D111" s="137" t="s">
        <v>359</v>
      </c>
      <c r="E111" s="137" t="s">
        <v>376</v>
      </c>
      <c r="F111" s="137" t="s">
        <v>330</v>
      </c>
      <c r="G111" s="137" t="s">
        <v>10</v>
      </c>
      <c r="H111" s="131">
        <v>184</v>
      </c>
      <c r="I111" s="87">
        <v>0</v>
      </c>
      <c r="J111" s="132">
        <f t="shared" si="4"/>
        <v>0</v>
      </c>
      <c r="K111" s="133">
        <f t="shared" ref="K111" si="8">ROUND(J111*0.05,2)</f>
        <v>0</v>
      </c>
      <c r="L111" s="134"/>
      <c r="M111" s="167" t="s">
        <v>593</v>
      </c>
      <c r="N111" t="s">
        <v>646</v>
      </c>
    </row>
    <row r="112" spans="2:14" ht="15.75" x14ac:dyDescent="0.25">
      <c r="B112" s="67">
        <v>107</v>
      </c>
      <c r="C112" s="4" t="s">
        <v>377</v>
      </c>
      <c r="D112" s="4" t="s">
        <v>359</v>
      </c>
      <c r="E112" s="4" t="s">
        <v>378</v>
      </c>
      <c r="F112" s="4" t="s">
        <v>60</v>
      </c>
      <c r="G112" s="4" t="s">
        <v>10</v>
      </c>
      <c r="H112" s="55">
        <v>5825</v>
      </c>
      <c r="I112" s="87">
        <v>0</v>
      </c>
      <c r="J112" s="109">
        <f t="shared" si="4"/>
        <v>0</v>
      </c>
      <c r="K112" s="116"/>
      <c r="L112" s="115">
        <f t="shared" si="5"/>
        <v>0</v>
      </c>
    </row>
    <row r="113" spans="2:16" ht="31.5" x14ac:dyDescent="0.25">
      <c r="B113" s="67">
        <v>108</v>
      </c>
      <c r="C113" s="4" t="s">
        <v>377</v>
      </c>
      <c r="D113" s="4" t="s">
        <v>359</v>
      </c>
      <c r="E113" s="4" t="s">
        <v>379</v>
      </c>
      <c r="F113" s="4" t="s">
        <v>60</v>
      </c>
      <c r="G113" s="4" t="s">
        <v>10</v>
      </c>
      <c r="H113" s="55">
        <v>1586</v>
      </c>
      <c r="I113" s="87">
        <v>0</v>
      </c>
      <c r="J113" s="109">
        <f t="shared" si="4"/>
        <v>0</v>
      </c>
      <c r="K113" s="116"/>
      <c r="L113" s="115">
        <f t="shared" si="5"/>
        <v>0</v>
      </c>
    </row>
    <row r="114" spans="2:16" ht="15.75" x14ac:dyDescent="0.25">
      <c r="B114" s="68">
        <v>109</v>
      </c>
      <c r="C114" s="5" t="s">
        <v>380</v>
      </c>
      <c r="D114" s="5" t="s">
        <v>381</v>
      </c>
      <c r="E114" s="4" t="s">
        <v>382</v>
      </c>
      <c r="F114" s="5" t="s">
        <v>60</v>
      </c>
      <c r="G114" s="5" t="s">
        <v>14</v>
      </c>
      <c r="H114" s="55">
        <v>6954</v>
      </c>
      <c r="I114" s="87">
        <v>0</v>
      </c>
      <c r="J114" s="109">
        <f t="shared" si="4"/>
        <v>0</v>
      </c>
      <c r="K114" s="116"/>
      <c r="L114" s="115">
        <f t="shared" si="5"/>
        <v>0</v>
      </c>
    </row>
    <row r="115" spans="2:16" ht="15.75" x14ac:dyDescent="0.25">
      <c r="B115" s="67">
        <v>110</v>
      </c>
      <c r="C115" s="5" t="s">
        <v>383</v>
      </c>
      <c r="D115" s="5" t="s">
        <v>381</v>
      </c>
      <c r="E115" s="5" t="s">
        <v>384</v>
      </c>
      <c r="F115" s="5" t="s">
        <v>60</v>
      </c>
      <c r="G115" s="5" t="s">
        <v>14</v>
      </c>
      <c r="H115" s="55">
        <v>1670</v>
      </c>
      <c r="I115" s="87">
        <v>0</v>
      </c>
      <c r="J115" s="109">
        <f t="shared" si="4"/>
        <v>0</v>
      </c>
      <c r="K115" s="116"/>
      <c r="L115" s="115">
        <f t="shared" si="5"/>
        <v>0</v>
      </c>
    </row>
    <row r="116" spans="2:16" ht="75" x14ac:dyDescent="0.25">
      <c r="B116" s="128">
        <v>111</v>
      </c>
      <c r="C116" s="137" t="s">
        <v>385</v>
      </c>
      <c r="D116" s="137" t="s">
        <v>359</v>
      </c>
      <c r="E116" s="137" t="s">
        <v>386</v>
      </c>
      <c r="F116" s="137" t="s">
        <v>60</v>
      </c>
      <c r="G116" s="137" t="s">
        <v>10</v>
      </c>
      <c r="H116" s="131">
        <v>140</v>
      </c>
      <c r="I116" s="87">
        <v>0</v>
      </c>
      <c r="J116" s="132">
        <f t="shared" si="4"/>
        <v>0</v>
      </c>
      <c r="K116" s="133"/>
      <c r="L116" s="134">
        <f t="shared" si="5"/>
        <v>0</v>
      </c>
      <c r="M116" s="167" t="s">
        <v>611</v>
      </c>
      <c r="N116" s="196" t="s">
        <v>652</v>
      </c>
    </row>
    <row r="117" spans="2:16" ht="78.75" x14ac:dyDescent="0.25">
      <c r="B117" s="68">
        <v>112</v>
      </c>
      <c r="C117" s="5" t="s">
        <v>387</v>
      </c>
      <c r="D117" s="15" t="s">
        <v>388</v>
      </c>
      <c r="E117" s="26" t="s">
        <v>389</v>
      </c>
      <c r="F117" s="5" t="s">
        <v>60</v>
      </c>
      <c r="G117" s="5" t="s">
        <v>14</v>
      </c>
      <c r="H117" s="55">
        <v>6340</v>
      </c>
      <c r="I117" s="87">
        <v>0</v>
      </c>
      <c r="J117" s="109">
        <f t="shared" si="4"/>
        <v>0</v>
      </c>
      <c r="K117" s="116"/>
      <c r="L117" s="115">
        <f t="shared" si="5"/>
        <v>0</v>
      </c>
    </row>
    <row r="118" spans="2:16" ht="78.75" x14ac:dyDescent="0.25">
      <c r="B118" s="67">
        <v>113</v>
      </c>
      <c r="C118" s="5" t="s">
        <v>390</v>
      </c>
      <c r="D118" s="15" t="s">
        <v>391</v>
      </c>
      <c r="E118" s="26" t="s">
        <v>389</v>
      </c>
      <c r="F118" s="5" t="s">
        <v>60</v>
      </c>
      <c r="G118" s="5" t="s">
        <v>14</v>
      </c>
      <c r="H118" s="55">
        <v>4315</v>
      </c>
      <c r="I118" s="87">
        <v>0</v>
      </c>
      <c r="J118" s="109">
        <f t="shared" si="4"/>
        <v>0</v>
      </c>
      <c r="K118" s="116"/>
      <c r="L118" s="115">
        <f t="shared" si="5"/>
        <v>0</v>
      </c>
    </row>
    <row r="119" spans="2:16" ht="63" x14ac:dyDescent="0.25">
      <c r="B119" s="67">
        <v>114</v>
      </c>
      <c r="C119" s="5" t="s">
        <v>392</v>
      </c>
      <c r="D119" s="15" t="s">
        <v>393</v>
      </c>
      <c r="E119" s="5" t="s">
        <v>394</v>
      </c>
      <c r="F119" s="5" t="s">
        <v>60</v>
      </c>
      <c r="G119" s="5" t="s">
        <v>14</v>
      </c>
      <c r="H119" s="55">
        <v>2278.5</v>
      </c>
      <c r="I119" s="87">
        <v>0</v>
      </c>
      <c r="J119" s="109">
        <f t="shared" si="4"/>
        <v>0</v>
      </c>
      <c r="K119" s="116"/>
      <c r="L119" s="115">
        <f t="shared" si="5"/>
        <v>0</v>
      </c>
    </row>
    <row r="120" spans="2:16" ht="63" x14ac:dyDescent="0.25">
      <c r="B120" s="68">
        <v>115</v>
      </c>
      <c r="C120" s="5" t="s">
        <v>395</v>
      </c>
      <c r="D120" s="15" t="s">
        <v>391</v>
      </c>
      <c r="E120" s="5" t="s">
        <v>394</v>
      </c>
      <c r="F120" s="5" t="s">
        <v>60</v>
      </c>
      <c r="G120" s="5" t="s">
        <v>14</v>
      </c>
      <c r="H120" s="55">
        <v>1645</v>
      </c>
      <c r="I120" s="87">
        <v>0</v>
      </c>
      <c r="J120" s="109">
        <f t="shared" si="4"/>
        <v>0</v>
      </c>
      <c r="K120" s="116"/>
      <c r="L120" s="115">
        <f t="shared" si="5"/>
        <v>0</v>
      </c>
    </row>
    <row r="121" spans="2:16" ht="63" x14ac:dyDescent="0.25">
      <c r="B121" s="67">
        <v>116</v>
      </c>
      <c r="C121" s="5" t="s">
        <v>396</v>
      </c>
      <c r="D121" s="5" t="s">
        <v>148</v>
      </c>
      <c r="E121" s="5" t="s">
        <v>397</v>
      </c>
      <c r="F121" s="5" t="s">
        <v>60</v>
      </c>
      <c r="G121" s="5" t="s">
        <v>14</v>
      </c>
      <c r="H121" s="55">
        <v>1062</v>
      </c>
      <c r="I121" s="87">
        <v>0</v>
      </c>
      <c r="J121" s="109">
        <f t="shared" si="4"/>
        <v>0</v>
      </c>
      <c r="K121" s="116"/>
      <c r="L121" s="115">
        <f t="shared" si="5"/>
        <v>0</v>
      </c>
      <c r="P121" s="188"/>
    </row>
    <row r="122" spans="2:16" ht="78.75" x14ac:dyDescent="0.25">
      <c r="B122" s="67">
        <v>117</v>
      </c>
      <c r="C122" s="5" t="s">
        <v>398</v>
      </c>
      <c r="D122" s="5" t="s">
        <v>292</v>
      </c>
      <c r="E122" s="5" t="s">
        <v>399</v>
      </c>
      <c r="F122" s="5" t="s">
        <v>60</v>
      </c>
      <c r="G122" s="5" t="s">
        <v>14</v>
      </c>
      <c r="H122" s="55">
        <v>422</v>
      </c>
      <c r="I122" s="87">
        <v>0</v>
      </c>
      <c r="J122" s="109">
        <f t="shared" si="4"/>
        <v>0</v>
      </c>
      <c r="K122" s="116"/>
      <c r="L122" s="115">
        <f t="shared" si="5"/>
        <v>0</v>
      </c>
    </row>
    <row r="123" spans="2:16" ht="15.75" x14ac:dyDescent="0.25">
      <c r="B123" s="68">
        <v>118</v>
      </c>
      <c r="C123" s="5" t="s">
        <v>400</v>
      </c>
      <c r="D123" s="15" t="s">
        <v>401</v>
      </c>
      <c r="E123" s="5" t="s">
        <v>402</v>
      </c>
      <c r="F123" s="5" t="s">
        <v>403</v>
      </c>
      <c r="G123" s="5" t="s">
        <v>14</v>
      </c>
      <c r="H123" s="55">
        <v>7827</v>
      </c>
      <c r="I123" s="87">
        <v>0</v>
      </c>
      <c r="J123" s="109">
        <f t="shared" si="4"/>
        <v>0</v>
      </c>
      <c r="K123" s="116"/>
      <c r="L123" s="115">
        <f t="shared" si="5"/>
        <v>0</v>
      </c>
    </row>
    <row r="124" spans="2:16" ht="31.5" x14ac:dyDescent="0.25">
      <c r="B124" s="67">
        <v>119</v>
      </c>
      <c r="C124" s="4" t="s">
        <v>404</v>
      </c>
      <c r="D124" s="4" t="s">
        <v>249</v>
      </c>
      <c r="E124" s="4" t="s">
        <v>405</v>
      </c>
      <c r="F124" s="4" t="s">
        <v>60</v>
      </c>
      <c r="G124" s="4" t="s">
        <v>14</v>
      </c>
      <c r="H124" s="55">
        <v>3040</v>
      </c>
      <c r="I124" s="87">
        <v>0</v>
      </c>
      <c r="J124" s="109">
        <f t="shared" si="4"/>
        <v>0</v>
      </c>
      <c r="K124" s="116"/>
      <c r="L124" s="115">
        <f t="shared" si="5"/>
        <v>0</v>
      </c>
    </row>
    <row r="125" spans="2:16" ht="105" x14ac:dyDescent="0.25">
      <c r="B125" s="128">
        <v>120</v>
      </c>
      <c r="C125" s="137" t="s">
        <v>406</v>
      </c>
      <c r="D125" s="137" t="s">
        <v>345</v>
      </c>
      <c r="E125" s="137" t="s">
        <v>407</v>
      </c>
      <c r="F125" s="137" t="s">
        <v>60</v>
      </c>
      <c r="G125" s="137" t="s">
        <v>14</v>
      </c>
      <c r="H125" s="131">
        <v>1118</v>
      </c>
      <c r="I125" s="87">
        <v>0</v>
      </c>
      <c r="J125" s="132">
        <f t="shared" si="4"/>
        <v>0</v>
      </c>
      <c r="K125" s="133"/>
      <c r="L125" s="134">
        <f t="shared" si="5"/>
        <v>0</v>
      </c>
      <c r="M125" s="198" t="s">
        <v>612</v>
      </c>
      <c r="N125" s="196" t="s">
        <v>671</v>
      </c>
    </row>
    <row r="126" spans="2:16" ht="31.5" x14ac:dyDescent="0.25">
      <c r="B126" s="68">
        <v>121</v>
      </c>
      <c r="C126" s="5" t="s">
        <v>408</v>
      </c>
      <c r="D126" s="15" t="s">
        <v>409</v>
      </c>
      <c r="E126" s="5" t="s">
        <v>410</v>
      </c>
      <c r="F126" s="5" t="s">
        <v>60</v>
      </c>
      <c r="G126" s="5" t="s">
        <v>14</v>
      </c>
      <c r="H126" s="55">
        <v>1250</v>
      </c>
      <c r="I126" s="87">
        <v>0</v>
      </c>
      <c r="J126" s="109">
        <f t="shared" si="4"/>
        <v>0</v>
      </c>
      <c r="K126" s="116"/>
      <c r="L126" s="115">
        <f t="shared" si="5"/>
        <v>0</v>
      </c>
    </row>
    <row r="127" spans="2:16" ht="31.5" x14ac:dyDescent="0.25">
      <c r="B127" s="67">
        <v>122</v>
      </c>
      <c r="C127" s="5" t="s">
        <v>411</v>
      </c>
      <c r="D127" s="15" t="s">
        <v>412</v>
      </c>
      <c r="E127" s="5" t="s">
        <v>413</v>
      </c>
      <c r="F127" s="5" t="s">
        <v>60</v>
      </c>
      <c r="G127" s="5" t="s">
        <v>14</v>
      </c>
      <c r="H127" s="55">
        <v>590</v>
      </c>
      <c r="I127" s="87">
        <v>0</v>
      </c>
      <c r="J127" s="109">
        <f t="shared" si="4"/>
        <v>0</v>
      </c>
      <c r="K127" s="116"/>
      <c r="L127" s="115">
        <f t="shared" si="5"/>
        <v>0</v>
      </c>
      <c r="M127" s="190"/>
    </row>
    <row r="128" spans="2:16" ht="15.75" x14ac:dyDescent="0.25">
      <c r="B128" s="67">
        <v>123</v>
      </c>
      <c r="C128" s="6" t="s">
        <v>414</v>
      </c>
      <c r="D128" s="6" t="s">
        <v>38</v>
      </c>
      <c r="E128" s="6" t="s">
        <v>415</v>
      </c>
      <c r="F128" s="6" t="s">
        <v>310</v>
      </c>
      <c r="G128" s="6" t="s">
        <v>10</v>
      </c>
      <c r="H128" s="55">
        <v>444</v>
      </c>
      <c r="I128" s="87">
        <v>0</v>
      </c>
      <c r="J128" s="109">
        <f t="shared" si="4"/>
        <v>0</v>
      </c>
      <c r="K128" s="116"/>
      <c r="L128" s="115">
        <f t="shared" si="5"/>
        <v>0</v>
      </c>
      <c r="M128" s="184"/>
      <c r="N128" s="189"/>
    </row>
    <row r="129" spans="2:21" ht="30" x14ac:dyDescent="0.25">
      <c r="B129" s="138">
        <v>124</v>
      </c>
      <c r="C129" s="142" t="s">
        <v>414</v>
      </c>
      <c r="D129" s="142" t="s">
        <v>416</v>
      </c>
      <c r="E129" s="142" t="s">
        <v>415</v>
      </c>
      <c r="F129" s="142" t="s">
        <v>310</v>
      </c>
      <c r="G129" s="142" t="s">
        <v>10</v>
      </c>
      <c r="H129" s="131">
        <v>110</v>
      </c>
      <c r="I129" s="87">
        <v>0</v>
      </c>
      <c r="J129" s="132">
        <f t="shared" si="4"/>
        <v>0</v>
      </c>
      <c r="K129" s="133"/>
      <c r="L129" s="134">
        <f t="shared" si="5"/>
        <v>0</v>
      </c>
      <c r="M129" s="181" t="s">
        <v>645</v>
      </c>
      <c r="N129" s="194" t="s">
        <v>641</v>
      </c>
    </row>
    <row r="130" spans="2:21" ht="31.5" x14ac:dyDescent="0.25">
      <c r="B130" s="67">
        <v>125</v>
      </c>
      <c r="C130" s="6" t="s">
        <v>417</v>
      </c>
      <c r="D130" s="6" t="s">
        <v>38</v>
      </c>
      <c r="E130" s="6" t="s">
        <v>418</v>
      </c>
      <c r="F130" s="6" t="s">
        <v>310</v>
      </c>
      <c r="G130" s="6" t="s">
        <v>10</v>
      </c>
      <c r="H130" s="203">
        <v>344</v>
      </c>
      <c r="I130" s="87">
        <v>0</v>
      </c>
      <c r="J130" s="109">
        <f t="shared" si="4"/>
        <v>0</v>
      </c>
      <c r="K130" s="116"/>
      <c r="L130" s="115">
        <f t="shared" si="5"/>
        <v>0</v>
      </c>
      <c r="M130" s="185"/>
      <c r="N130" s="187"/>
      <c r="U130" s="182"/>
    </row>
    <row r="131" spans="2:21" ht="31.5" x14ac:dyDescent="0.25">
      <c r="B131" s="128">
        <v>126</v>
      </c>
      <c r="C131" s="142" t="s">
        <v>417</v>
      </c>
      <c r="D131" s="142" t="s">
        <v>419</v>
      </c>
      <c r="E131" s="142" t="s">
        <v>418</v>
      </c>
      <c r="F131" s="142" t="s">
        <v>310</v>
      </c>
      <c r="G131" s="142" t="s">
        <v>10</v>
      </c>
      <c r="H131" s="131">
        <v>165</v>
      </c>
      <c r="I131" s="87">
        <v>0</v>
      </c>
      <c r="J131" s="132">
        <f t="shared" si="4"/>
        <v>0</v>
      </c>
      <c r="K131" s="133"/>
      <c r="L131" s="134">
        <f t="shared" si="5"/>
        <v>0</v>
      </c>
      <c r="M131" s="185"/>
      <c r="N131" s="187"/>
    </row>
    <row r="132" spans="2:21" ht="15.75" x14ac:dyDescent="0.25">
      <c r="B132" s="68">
        <v>127</v>
      </c>
      <c r="C132" s="6" t="s">
        <v>420</v>
      </c>
      <c r="D132" s="6" t="s">
        <v>345</v>
      </c>
      <c r="E132" s="6" t="s">
        <v>421</v>
      </c>
      <c r="F132" s="6" t="s">
        <v>310</v>
      </c>
      <c r="G132" s="6" t="s">
        <v>10</v>
      </c>
      <c r="H132" s="55">
        <v>1381</v>
      </c>
      <c r="I132" s="87"/>
      <c r="J132" s="109">
        <f t="shared" si="4"/>
        <v>0</v>
      </c>
      <c r="K132" s="116"/>
      <c r="L132" s="115">
        <f t="shared" si="5"/>
        <v>0</v>
      </c>
      <c r="M132" s="186"/>
    </row>
    <row r="133" spans="2:21" ht="15.75" x14ac:dyDescent="0.25">
      <c r="B133" s="67">
        <v>128</v>
      </c>
      <c r="C133" s="6" t="s">
        <v>422</v>
      </c>
      <c r="D133" s="6" t="s">
        <v>38</v>
      </c>
      <c r="E133" s="6" t="s">
        <v>415</v>
      </c>
      <c r="F133" s="6" t="s">
        <v>310</v>
      </c>
      <c r="G133" s="6" t="s">
        <v>10</v>
      </c>
      <c r="H133" s="55">
        <v>1520</v>
      </c>
      <c r="I133" s="87">
        <v>0</v>
      </c>
      <c r="J133" s="109">
        <f t="shared" si="4"/>
        <v>0</v>
      </c>
      <c r="K133" s="116"/>
      <c r="L133" s="115">
        <f t="shared" si="5"/>
        <v>0</v>
      </c>
    </row>
    <row r="134" spans="2:21" ht="30" x14ac:dyDescent="0.25">
      <c r="B134" s="128">
        <v>129</v>
      </c>
      <c r="C134" s="142" t="s">
        <v>422</v>
      </c>
      <c r="D134" s="142" t="s">
        <v>416</v>
      </c>
      <c r="E134" s="142" t="s">
        <v>415</v>
      </c>
      <c r="F134" s="142" t="s">
        <v>310</v>
      </c>
      <c r="G134" s="142" t="s">
        <v>10</v>
      </c>
      <c r="H134" s="131">
        <v>600</v>
      </c>
      <c r="I134" s="87">
        <v>0</v>
      </c>
      <c r="J134" s="132">
        <f t="shared" ref="J134:J197" si="9">ROUND(H134*I134,2)</f>
        <v>0</v>
      </c>
      <c r="K134" s="133"/>
      <c r="L134" s="134">
        <f t="shared" si="5"/>
        <v>0</v>
      </c>
      <c r="M134" s="167" t="s">
        <v>605</v>
      </c>
      <c r="N134" s="194" t="s">
        <v>641</v>
      </c>
    </row>
    <row r="135" spans="2:21" ht="31.5" x14ac:dyDescent="0.25">
      <c r="B135" s="138">
        <v>130</v>
      </c>
      <c r="C135" s="142" t="s">
        <v>423</v>
      </c>
      <c r="D135" s="142" t="s">
        <v>38</v>
      </c>
      <c r="E135" s="142" t="s">
        <v>424</v>
      </c>
      <c r="F135" s="142" t="s">
        <v>310</v>
      </c>
      <c r="G135" s="142" t="s">
        <v>10</v>
      </c>
      <c r="H135" s="202">
        <v>808</v>
      </c>
      <c r="I135" s="87">
        <v>0</v>
      </c>
      <c r="J135" s="132">
        <f t="shared" si="9"/>
        <v>0</v>
      </c>
      <c r="K135" s="133"/>
      <c r="L135" s="134">
        <f t="shared" si="5"/>
        <v>0</v>
      </c>
      <c r="M135" s="167" t="s">
        <v>593</v>
      </c>
      <c r="N135" t="s">
        <v>646</v>
      </c>
    </row>
    <row r="136" spans="2:21" ht="31.5" x14ac:dyDescent="0.25">
      <c r="B136" s="128">
        <v>131</v>
      </c>
      <c r="C136" s="142" t="s">
        <v>423</v>
      </c>
      <c r="D136" s="142" t="s">
        <v>416</v>
      </c>
      <c r="E136" s="142" t="s">
        <v>424</v>
      </c>
      <c r="F136" s="142" t="s">
        <v>310</v>
      </c>
      <c r="G136" s="142" t="s">
        <v>10</v>
      </c>
      <c r="H136" s="202">
        <v>855</v>
      </c>
      <c r="I136" s="87">
        <v>0</v>
      </c>
      <c r="J136" s="132">
        <f t="shared" si="9"/>
        <v>0</v>
      </c>
      <c r="K136" s="133"/>
      <c r="L136" s="134">
        <f t="shared" si="5"/>
        <v>0</v>
      </c>
      <c r="M136" s="167" t="s">
        <v>593</v>
      </c>
      <c r="N136" t="s">
        <v>646</v>
      </c>
    </row>
    <row r="137" spans="2:21" ht="15.75" x14ac:dyDescent="0.25">
      <c r="B137" s="67">
        <v>132</v>
      </c>
      <c r="C137" s="6" t="s">
        <v>425</v>
      </c>
      <c r="D137" s="6" t="s">
        <v>38</v>
      </c>
      <c r="E137" s="6" t="s">
        <v>415</v>
      </c>
      <c r="F137" s="6" t="s">
        <v>310</v>
      </c>
      <c r="G137" s="6" t="s">
        <v>10</v>
      </c>
      <c r="H137" s="55">
        <v>1362</v>
      </c>
      <c r="I137" s="87">
        <v>0</v>
      </c>
      <c r="J137" s="109">
        <f t="shared" si="9"/>
        <v>0</v>
      </c>
      <c r="K137" s="116"/>
      <c r="L137" s="115">
        <f t="shared" si="5"/>
        <v>0</v>
      </c>
    </row>
    <row r="138" spans="2:21" ht="30" x14ac:dyDescent="0.25">
      <c r="B138" s="138">
        <v>133</v>
      </c>
      <c r="C138" s="142" t="s">
        <v>425</v>
      </c>
      <c r="D138" s="142" t="s">
        <v>416</v>
      </c>
      <c r="E138" s="142" t="s">
        <v>415</v>
      </c>
      <c r="F138" s="142" t="s">
        <v>310</v>
      </c>
      <c r="G138" s="142" t="s">
        <v>10</v>
      </c>
      <c r="H138" s="131">
        <v>615</v>
      </c>
      <c r="I138" s="87">
        <v>0</v>
      </c>
      <c r="J138" s="132">
        <f t="shared" si="9"/>
        <v>0</v>
      </c>
      <c r="K138" s="133"/>
      <c r="L138" s="134">
        <f t="shared" si="5"/>
        <v>0</v>
      </c>
      <c r="M138" s="167" t="s">
        <v>605</v>
      </c>
      <c r="N138" s="194" t="s">
        <v>641</v>
      </c>
    </row>
    <row r="139" spans="2:21" ht="31.5" x14ac:dyDescent="0.25">
      <c r="B139" s="67">
        <v>134</v>
      </c>
      <c r="C139" s="6" t="s">
        <v>426</v>
      </c>
      <c r="D139" s="6" t="s">
        <v>35</v>
      </c>
      <c r="E139" s="6" t="s">
        <v>418</v>
      </c>
      <c r="F139" s="6" t="s">
        <v>310</v>
      </c>
      <c r="G139" s="6" t="s">
        <v>10</v>
      </c>
      <c r="H139" s="55">
        <v>848</v>
      </c>
      <c r="I139" s="87"/>
      <c r="J139" s="109">
        <f t="shared" si="9"/>
        <v>0</v>
      </c>
      <c r="K139" s="116"/>
      <c r="L139" s="115">
        <f t="shared" si="5"/>
        <v>0</v>
      </c>
    </row>
    <row r="140" spans="2:21" ht="31.5" x14ac:dyDescent="0.25">
      <c r="B140" s="128">
        <v>135</v>
      </c>
      <c r="C140" s="142" t="s">
        <v>426</v>
      </c>
      <c r="D140" s="142" t="s">
        <v>419</v>
      </c>
      <c r="E140" s="142" t="s">
        <v>418</v>
      </c>
      <c r="F140" s="142" t="s">
        <v>310</v>
      </c>
      <c r="G140" s="142" t="s">
        <v>10</v>
      </c>
      <c r="H140" s="131">
        <v>780</v>
      </c>
      <c r="I140" s="87">
        <v>0</v>
      </c>
      <c r="J140" s="132">
        <f t="shared" si="9"/>
        <v>0</v>
      </c>
      <c r="K140" s="133"/>
      <c r="L140" s="134">
        <f t="shared" si="5"/>
        <v>0</v>
      </c>
      <c r="M140" s="167" t="s">
        <v>611</v>
      </c>
      <c r="N140" s="194" t="s">
        <v>641</v>
      </c>
    </row>
    <row r="141" spans="2:21" ht="31.5" x14ac:dyDescent="0.25">
      <c r="B141" s="68">
        <v>136</v>
      </c>
      <c r="C141" s="6" t="s">
        <v>427</v>
      </c>
      <c r="D141" s="6" t="s">
        <v>35</v>
      </c>
      <c r="E141" s="6" t="s">
        <v>428</v>
      </c>
      <c r="F141" s="6" t="s">
        <v>310</v>
      </c>
      <c r="G141" s="6" t="s">
        <v>10</v>
      </c>
      <c r="H141" s="55">
        <v>903</v>
      </c>
      <c r="I141" s="87">
        <v>0</v>
      </c>
      <c r="J141" s="109">
        <f t="shared" si="9"/>
        <v>0</v>
      </c>
      <c r="K141" s="116"/>
      <c r="L141" s="115">
        <f t="shared" si="5"/>
        <v>0</v>
      </c>
    </row>
    <row r="142" spans="2:21" ht="15.75" x14ac:dyDescent="0.25">
      <c r="B142" s="67">
        <v>137</v>
      </c>
      <c r="C142" s="6" t="s">
        <v>429</v>
      </c>
      <c r="D142" s="6" t="s">
        <v>35</v>
      </c>
      <c r="E142" s="6" t="s">
        <v>430</v>
      </c>
      <c r="F142" s="6" t="s">
        <v>310</v>
      </c>
      <c r="G142" s="6" t="s">
        <v>10</v>
      </c>
      <c r="H142" s="55">
        <v>582</v>
      </c>
      <c r="I142" s="87">
        <v>0</v>
      </c>
      <c r="J142" s="109">
        <f t="shared" si="9"/>
        <v>0</v>
      </c>
      <c r="K142" s="116"/>
      <c r="L142" s="115">
        <f t="shared" si="5"/>
        <v>0</v>
      </c>
    </row>
    <row r="143" spans="2:21" ht="45" x14ac:dyDescent="0.25">
      <c r="B143" s="128">
        <v>138</v>
      </c>
      <c r="C143" s="142" t="s">
        <v>431</v>
      </c>
      <c r="D143" s="142" t="s">
        <v>38</v>
      </c>
      <c r="E143" s="142" t="s">
        <v>415</v>
      </c>
      <c r="F143" s="142" t="s">
        <v>310</v>
      </c>
      <c r="G143" s="142" t="s">
        <v>10</v>
      </c>
      <c r="H143" s="202">
        <v>486</v>
      </c>
      <c r="I143" s="87">
        <v>0</v>
      </c>
      <c r="J143" s="132">
        <f t="shared" si="9"/>
        <v>0</v>
      </c>
      <c r="K143" s="133"/>
      <c r="L143" s="134">
        <f t="shared" si="5"/>
        <v>0</v>
      </c>
      <c r="M143" s="167" t="s">
        <v>613</v>
      </c>
      <c r="N143" s="196" t="s">
        <v>647</v>
      </c>
    </row>
    <row r="144" spans="2:21" ht="75" x14ac:dyDescent="0.25">
      <c r="B144" s="138">
        <v>139</v>
      </c>
      <c r="C144" s="142" t="s">
        <v>431</v>
      </c>
      <c r="D144" s="142" t="s">
        <v>416</v>
      </c>
      <c r="E144" s="142" t="s">
        <v>415</v>
      </c>
      <c r="F144" s="142" t="s">
        <v>310</v>
      </c>
      <c r="G144" s="142" t="s">
        <v>10</v>
      </c>
      <c r="H144" s="131">
        <v>195</v>
      </c>
      <c r="I144" s="87">
        <v>0</v>
      </c>
      <c r="J144" s="132">
        <f t="shared" si="9"/>
        <v>0</v>
      </c>
      <c r="K144" s="133"/>
      <c r="L144" s="134">
        <f t="shared" si="5"/>
        <v>0</v>
      </c>
      <c r="M144" s="167" t="s">
        <v>614</v>
      </c>
      <c r="N144" s="194" t="s">
        <v>648</v>
      </c>
    </row>
    <row r="145" spans="2:14" ht="60" x14ac:dyDescent="0.25">
      <c r="B145" s="128">
        <v>140</v>
      </c>
      <c r="C145" s="142" t="s">
        <v>432</v>
      </c>
      <c r="D145" s="142" t="s">
        <v>292</v>
      </c>
      <c r="E145" s="142" t="s">
        <v>428</v>
      </c>
      <c r="F145" s="142" t="s">
        <v>310</v>
      </c>
      <c r="G145" s="142" t="s">
        <v>10</v>
      </c>
      <c r="H145" s="131">
        <v>398</v>
      </c>
      <c r="I145" s="87">
        <v>0</v>
      </c>
      <c r="J145" s="132">
        <f t="shared" si="9"/>
        <v>0</v>
      </c>
      <c r="K145" s="133"/>
      <c r="L145" s="134">
        <f t="shared" si="5"/>
        <v>0</v>
      </c>
      <c r="M145" s="167" t="s">
        <v>615</v>
      </c>
      <c r="N145" s="196" t="s">
        <v>670</v>
      </c>
    </row>
    <row r="146" spans="2:14" ht="31.5" x14ac:dyDescent="0.25">
      <c r="B146" s="128">
        <v>141</v>
      </c>
      <c r="C146" s="142" t="s">
        <v>432</v>
      </c>
      <c r="D146" s="142" t="s">
        <v>419</v>
      </c>
      <c r="E146" s="142" t="s">
        <v>428</v>
      </c>
      <c r="F146" s="142" t="s">
        <v>310</v>
      </c>
      <c r="G146" s="142" t="s">
        <v>10</v>
      </c>
      <c r="H146" s="131">
        <v>270</v>
      </c>
      <c r="I146" s="87">
        <v>0</v>
      </c>
      <c r="J146" s="132">
        <f t="shared" si="9"/>
        <v>0</v>
      </c>
      <c r="K146" s="133"/>
      <c r="L146" s="134">
        <f t="shared" si="5"/>
        <v>0</v>
      </c>
      <c r="M146" s="167" t="s">
        <v>593</v>
      </c>
      <c r="N146" s="194" t="s">
        <v>641</v>
      </c>
    </row>
    <row r="147" spans="2:14" ht="31.5" x14ac:dyDescent="0.25">
      <c r="B147" s="68">
        <v>142</v>
      </c>
      <c r="C147" s="6" t="s">
        <v>433</v>
      </c>
      <c r="D147" s="6" t="s">
        <v>292</v>
      </c>
      <c r="E147" s="6" t="s">
        <v>428</v>
      </c>
      <c r="F147" s="6" t="s">
        <v>310</v>
      </c>
      <c r="G147" s="6" t="s">
        <v>10</v>
      </c>
      <c r="H147" s="55">
        <v>858</v>
      </c>
      <c r="I147" s="87">
        <v>0</v>
      </c>
      <c r="J147" s="109">
        <f t="shared" si="9"/>
        <v>0</v>
      </c>
      <c r="K147" s="116"/>
      <c r="L147" s="115">
        <f t="shared" si="5"/>
        <v>0</v>
      </c>
    </row>
    <row r="148" spans="2:14" ht="15.75" x14ac:dyDescent="0.25">
      <c r="B148" s="67">
        <v>143</v>
      </c>
      <c r="C148" s="6" t="s">
        <v>434</v>
      </c>
      <c r="D148" s="6" t="s">
        <v>292</v>
      </c>
      <c r="E148" s="6" t="s">
        <v>430</v>
      </c>
      <c r="F148" s="6" t="s">
        <v>310</v>
      </c>
      <c r="G148" s="6" t="s">
        <v>10</v>
      </c>
      <c r="H148" s="203">
        <v>660</v>
      </c>
      <c r="I148" s="87">
        <v>0</v>
      </c>
      <c r="J148" s="109">
        <f t="shared" si="9"/>
        <v>0</v>
      </c>
      <c r="K148" s="116"/>
      <c r="L148" s="115">
        <f t="shared" si="5"/>
        <v>0</v>
      </c>
    </row>
    <row r="149" spans="2:14" ht="30" x14ac:dyDescent="0.25">
      <c r="B149" s="128">
        <v>144</v>
      </c>
      <c r="C149" s="142" t="s">
        <v>434</v>
      </c>
      <c r="D149" s="142" t="s">
        <v>419</v>
      </c>
      <c r="E149" s="142" t="s">
        <v>430</v>
      </c>
      <c r="F149" s="142" t="s">
        <v>310</v>
      </c>
      <c r="G149" s="142" t="s">
        <v>10</v>
      </c>
      <c r="H149" s="131">
        <v>105</v>
      </c>
      <c r="I149" s="87">
        <v>0</v>
      </c>
      <c r="J149" s="132">
        <f t="shared" si="9"/>
        <v>0</v>
      </c>
      <c r="K149" s="133"/>
      <c r="L149" s="134">
        <f t="shared" si="5"/>
        <v>0</v>
      </c>
      <c r="M149" s="167" t="s">
        <v>605</v>
      </c>
      <c r="N149" s="194" t="s">
        <v>641</v>
      </c>
    </row>
    <row r="150" spans="2:14" ht="60" x14ac:dyDescent="0.25">
      <c r="B150" s="68">
        <v>145</v>
      </c>
      <c r="C150" s="6" t="s">
        <v>435</v>
      </c>
      <c r="D150" s="6" t="s">
        <v>38</v>
      </c>
      <c r="E150" s="6" t="s">
        <v>418</v>
      </c>
      <c r="F150" s="6" t="s">
        <v>310</v>
      </c>
      <c r="G150" s="6" t="s">
        <v>10</v>
      </c>
      <c r="H150" s="55">
        <v>1592</v>
      </c>
      <c r="I150" s="87">
        <v>0</v>
      </c>
      <c r="J150" s="109">
        <f t="shared" si="9"/>
        <v>0</v>
      </c>
      <c r="K150" s="116"/>
      <c r="L150" s="115">
        <f t="shared" si="5"/>
        <v>0</v>
      </c>
      <c r="M150" s="167" t="s">
        <v>616</v>
      </c>
      <c r="N150" s="194" t="s">
        <v>651</v>
      </c>
    </row>
    <row r="151" spans="2:14" ht="31.5" x14ac:dyDescent="0.25">
      <c r="B151" s="128">
        <v>146</v>
      </c>
      <c r="C151" s="142" t="s">
        <v>435</v>
      </c>
      <c r="D151" s="142" t="s">
        <v>416</v>
      </c>
      <c r="E151" s="142" t="s">
        <v>418</v>
      </c>
      <c r="F151" s="142" t="s">
        <v>310</v>
      </c>
      <c r="G151" s="142" t="s">
        <v>10</v>
      </c>
      <c r="H151" s="131">
        <v>1155</v>
      </c>
      <c r="I151" s="87">
        <v>0</v>
      </c>
      <c r="J151" s="132">
        <f t="shared" si="9"/>
        <v>0</v>
      </c>
      <c r="K151" s="133"/>
      <c r="L151" s="134">
        <f t="shared" si="5"/>
        <v>0</v>
      </c>
      <c r="M151" s="167" t="s">
        <v>617</v>
      </c>
      <c r="N151" s="194" t="s">
        <v>641</v>
      </c>
    </row>
    <row r="152" spans="2:14" ht="15.75" x14ac:dyDescent="0.25">
      <c r="B152" s="67">
        <v>147</v>
      </c>
      <c r="C152" s="6" t="s">
        <v>436</v>
      </c>
      <c r="D152" s="6" t="s">
        <v>38</v>
      </c>
      <c r="E152" s="6" t="s">
        <v>430</v>
      </c>
      <c r="F152" s="6" t="s">
        <v>310</v>
      </c>
      <c r="G152" s="6" t="s">
        <v>10</v>
      </c>
      <c r="H152" s="55">
        <v>1364</v>
      </c>
      <c r="I152" s="87">
        <v>0</v>
      </c>
      <c r="J152" s="109">
        <f t="shared" si="9"/>
        <v>0</v>
      </c>
      <c r="K152" s="116"/>
      <c r="L152" s="115">
        <f t="shared" si="5"/>
        <v>0</v>
      </c>
    </row>
    <row r="153" spans="2:14" ht="30" x14ac:dyDescent="0.25">
      <c r="B153" s="138">
        <v>148</v>
      </c>
      <c r="C153" s="142" t="s">
        <v>436</v>
      </c>
      <c r="D153" s="142" t="s">
        <v>419</v>
      </c>
      <c r="E153" s="142" t="s">
        <v>430</v>
      </c>
      <c r="F153" s="142" t="s">
        <v>310</v>
      </c>
      <c r="G153" s="142" t="s">
        <v>10</v>
      </c>
      <c r="H153" s="131">
        <v>617</v>
      </c>
      <c r="I153" s="87">
        <v>0</v>
      </c>
      <c r="J153" s="132">
        <f t="shared" si="9"/>
        <v>0</v>
      </c>
      <c r="K153" s="133"/>
      <c r="L153" s="134">
        <f t="shared" si="5"/>
        <v>0</v>
      </c>
      <c r="M153" s="167" t="s">
        <v>605</v>
      </c>
      <c r="N153" s="194" t="s">
        <v>641</v>
      </c>
    </row>
    <row r="154" spans="2:14" ht="31.5" x14ac:dyDescent="0.25">
      <c r="B154" s="128">
        <v>149</v>
      </c>
      <c r="C154" s="142" t="s">
        <v>437</v>
      </c>
      <c r="D154" s="142" t="s">
        <v>292</v>
      </c>
      <c r="E154" s="142" t="s">
        <v>418</v>
      </c>
      <c r="F154" s="142" t="s">
        <v>310</v>
      </c>
      <c r="G154" s="142" t="s">
        <v>10</v>
      </c>
      <c r="H154" s="202">
        <v>886</v>
      </c>
      <c r="I154" s="87">
        <v>0</v>
      </c>
      <c r="J154" s="132">
        <f t="shared" si="9"/>
        <v>0</v>
      </c>
      <c r="K154" s="133"/>
      <c r="L154" s="134">
        <f t="shared" ref="L154:L204" si="10">ROUND(J154*0.19,2)</f>
        <v>0</v>
      </c>
      <c r="M154" s="167" t="s">
        <v>593</v>
      </c>
      <c r="N154" s="194" t="s">
        <v>646</v>
      </c>
    </row>
    <row r="155" spans="2:14" ht="31.5" x14ac:dyDescent="0.25">
      <c r="B155" s="128">
        <v>150</v>
      </c>
      <c r="C155" s="142" t="s">
        <v>437</v>
      </c>
      <c r="D155" s="142" t="s">
        <v>419</v>
      </c>
      <c r="E155" s="142" t="s">
        <v>418</v>
      </c>
      <c r="F155" s="142" t="s">
        <v>310</v>
      </c>
      <c r="G155" s="142" t="s">
        <v>10</v>
      </c>
      <c r="H155" s="131">
        <v>726</v>
      </c>
      <c r="I155" s="87">
        <v>0</v>
      </c>
      <c r="J155" s="132">
        <f t="shared" si="9"/>
        <v>0</v>
      </c>
      <c r="K155" s="133"/>
      <c r="L155" s="134">
        <f t="shared" si="10"/>
        <v>0</v>
      </c>
      <c r="M155" s="167" t="s">
        <v>593</v>
      </c>
      <c r="N155" s="194" t="s">
        <v>646</v>
      </c>
    </row>
    <row r="156" spans="2:14" ht="15.75" x14ac:dyDescent="0.25">
      <c r="B156" s="68">
        <v>151</v>
      </c>
      <c r="C156" s="6" t="s">
        <v>438</v>
      </c>
      <c r="D156" s="6" t="s">
        <v>38</v>
      </c>
      <c r="E156" s="6" t="s">
        <v>430</v>
      </c>
      <c r="F156" s="6" t="s">
        <v>310</v>
      </c>
      <c r="G156" s="6" t="s">
        <v>10</v>
      </c>
      <c r="H156" s="203">
        <v>1698</v>
      </c>
      <c r="I156" s="87">
        <v>0</v>
      </c>
      <c r="J156" s="109">
        <f t="shared" si="9"/>
        <v>0</v>
      </c>
      <c r="K156" s="116"/>
      <c r="L156" s="115">
        <f t="shared" si="10"/>
        <v>0</v>
      </c>
    </row>
    <row r="157" spans="2:14" ht="30" x14ac:dyDescent="0.25">
      <c r="B157" s="128">
        <v>152</v>
      </c>
      <c r="C157" s="142" t="s">
        <v>438</v>
      </c>
      <c r="D157" s="142" t="s">
        <v>419</v>
      </c>
      <c r="E157" s="142" t="s">
        <v>430</v>
      </c>
      <c r="F157" s="142" t="s">
        <v>310</v>
      </c>
      <c r="G157" s="142" t="s">
        <v>10</v>
      </c>
      <c r="H157" s="202">
        <v>1005</v>
      </c>
      <c r="I157" s="87">
        <v>0</v>
      </c>
      <c r="J157" s="132">
        <f t="shared" si="9"/>
        <v>0</v>
      </c>
      <c r="K157" s="133"/>
      <c r="L157" s="134">
        <f t="shared" si="10"/>
        <v>0</v>
      </c>
      <c r="M157" s="167" t="s">
        <v>605</v>
      </c>
      <c r="N157" s="194" t="s">
        <v>641</v>
      </c>
    </row>
    <row r="158" spans="2:14" ht="31.5" x14ac:dyDescent="0.25">
      <c r="B158" s="67">
        <v>153</v>
      </c>
      <c r="C158" s="6" t="s">
        <v>439</v>
      </c>
      <c r="D158" s="6" t="s">
        <v>38</v>
      </c>
      <c r="E158" s="6" t="s">
        <v>418</v>
      </c>
      <c r="F158" s="6" t="s">
        <v>310</v>
      </c>
      <c r="G158" s="6" t="s">
        <v>10</v>
      </c>
      <c r="H158" s="55">
        <v>1294</v>
      </c>
      <c r="I158" s="87">
        <v>0</v>
      </c>
      <c r="J158" s="109">
        <f t="shared" si="9"/>
        <v>0</v>
      </c>
      <c r="K158" s="116"/>
      <c r="L158" s="115">
        <f t="shared" si="10"/>
        <v>0</v>
      </c>
    </row>
    <row r="159" spans="2:14" ht="31.5" x14ac:dyDescent="0.25">
      <c r="B159" s="138">
        <v>154</v>
      </c>
      <c r="C159" s="142" t="s">
        <v>439</v>
      </c>
      <c r="D159" s="142" t="s">
        <v>419</v>
      </c>
      <c r="E159" s="142" t="s">
        <v>418</v>
      </c>
      <c r="F159" s="142" t="s">
        <v>310</v>
      </c>
      <c r="G159" s="142" t="s">
        <v>10</v>
      </c>
      <c r="H159" s="202">
        <v>1275</v>
      </c>
      <c r="I159" s="87">
        <v>0</v>
      </c>
      <c r="J159" s="132">
        <f t="shared" si="9"/>
        <v>0</v>
      </c>
      <c r="K159" s="133"/>
      <c r="L159" s="134">
        <f t="shared" si="10"/>
        <v>0</v>
      </c>
      <c r="M159" s="167" t="s">
        <v>605</v>
      </c>
      <c r="N159" s="194" t="s">
        <v>641</v>
      </c>
    </row>
    <row r="160" spans="2:14" ht="15.75" x14ac:dyDescent="0.25">
      <c r="B160" s="128">
        <v>155</v>
      </c>
      <c r="C160" s="142" t="s">
        <v>440</v>
      </c>
      <c r="D160" s="142" t="s">
        <v>35</v>
      </c>
      <c r="E160" s="143" t="s">
        <v>441</v>
      </c>
      <c r="F160" s="142" t="s">
        <v>9</v>
      </c>
      <c r="G160" s="142" t="s">
        <v>10</v>
      </c>
      <c r="H160" s="131">
        <v>140</v>
      </c>
      <c r="I160" s="87">
        <v>0</v>
      </c>
      <c r="J160" s="132">
        <f t="shared" si="9"/>
        <v>0</v>
      </c>
      <c r="K160" s="133"/>
      <c r="L160" s="134">
        <f t="shared" si="10"/>
        <v>0</v>
      </c>
      <c r="M160" s="167" t="s">
        <v>593</v>
      </c>
      <c r="N160" s="194" t="s">
        <v>646</v>
      </c>
    </row>
    <row r="161" spans="2:14" ht="31.5" x14ac:dyDescent="0.25">
      <c r="B161" s="128">
        <v>156</v>
      </c>
      <c r="C161" s="142" t="s">
        <v>548</v>
      </c>
      <c r="D161" s="142" t="s">
        <v>38</v>
      </c>
      <c r="E161" s="143" t="s">
        <v>562</v>
      </c>
      <c r="F161" s="142" t="s">
        <v>442</v>
      </c>
      <c r="G161" s="142" t="s">
        <v>10</v>
      </c>
      <c r="H161" s="131">
        <v>100</v>
      </c>
      <c r="I161" s="87">
        <v>0</v>
      </c>
      <c r="J161" s="132">
        <f t="shared" si="9"/>
        <v>0</v>
      </c>
      <c r="K161" s="133"/>
      <c r="L161" s="134">
        <f t="shared" si="10"/>
        <v>0</v>
      </c>
      <c r="M161" s="167" t="s">
        <v>593</v>
      </c>
      <c r="N161" s="194" t="s">
        <v>646</v>
      </c>
    </row>
    <row r="162" spans="2:14" ht="45" x14ac:dyDescent="0.25">
      <c r="B162" s="138">
        <v>157</v>
      </c>
      <c r="C162" s="142" t="s">
        <v>443</v>
      </c>
      <c r="D162" s="142" t="s">
        <v>38</v>
      </c>
      <c r="E162" s="142" t="s">
        <v>430</v>
      </c>
      <c r="F162" s="142" t="s">
        <v>310</v>
      </c>
      <c r="G162" s="142" t="s">
        <v>10</v>
      </c>
      <c r="H162" s="131">
        <v>1720</v>
      </c>
      <c r="I162" s="87">
        <v>0</v>
      </c>
      <c r="J162" s="132">
        <f t="shared" si="9"/>
        <v>0</v>
      </c>
      <c r="K162" s="133"/>
      <c r="L162" s="134">
        <f t="shared" si="10"/>
        <v>0</v>
      </c>
      <c r="M162" s="167" t="s">
        <v>618</v>
      </c>
      <c r="N162" s="194" t="s">
        <v>647</v>
      </c>
    </row>
    <row r="163" spans="2:14" ht="75" x14ac:dyDescent="0.25">
      <c r="B163" s="128">
        <v>158</v>
      </c>
      <c r="C163" s="142" t="s">
        <v>443</v>
      </c>
      <c r="D163" s="142" t="s">
        <v>419</v>
      </c>
      <c r="E163" s="142" t="s">
        <v>430</v>
      </c>
      <c r="F163" s="142" t="s">
        <v>310</v>
      </c>
      <c r="G163" s="142" t="s">
        <v>10</v>
      </c>
      <c r="H163" s="131">
        <v>955</v>
      </c>
      <c r="I163" s="87">
        <v>0</v>
      </c>
      <c r="J163" s="132">
        <f t="shared" si="9"/>
        <v>0</v>
      </c>
      <c r="K163" s="133"/>
      <c r="L163" s="134">
        <f t="shared" si="10"/>
        <v>0</v>
      </c>
      <c r="M163" s="167" t="s">
        <v>619</v>
      </c>
      <c r="N163" s="194" t="s">
        <v>648</v>
      </c>
    </row>
    <row r="164" spans="2:14" ht="45" x14ac:dyDescent="0.25">
      <c r="B164" s="128">
        <v>159</v>
      </c>
      <c r="C164" s="142" t="s">
        <v>444</v>
      </c>
      <c r="D164" s="142" t="s">
        <v>38</v>
      </c>
      <c r="E164" s="142" t="s">
        <v>418</v>
      </c>
      <c r="F164" s="142" t="s">
        <v>310</v>
      </c>
      <c r="G164" s="142" t="s">
        <v>10</v>
      </c>
      <c r="H164" s="131">
        <v>1206</v>
      </c>
      <c r="I164" s="87">
        <v>0</v>
      </c>
      <c r="J164" s="132">
        <f t="shared" si="9"/>
        <v>0</v>
      </c>
      <c r="K164" s="133"/>
      <c r="L164" s="134">
        <f t="shared" si="10"/>
        <v>0</v>
      </c>
      <c r="M164" s="167" t="s">
        <v>620</v>
      </c>
      <c r="N164" s="194" t="s">
        <v>647</v>
      </c>
    </row>
    <row r="165" spans="2:14" ht="75" x14ac:dyDescent="0.25">
      <c r="B165" s="138">
        <v>160</v>
      </c>
      <c r="C165" s="142" t="s">
        <v>444</v>
      </c>
      <c r="D165" s="142" t="s">
        <v>419</v>
      </c>
      <c r="E165" s="142" t="s">
        <v>418</v>
      </c>
      <c r="F165" s="142" t="s">
        <v>310</v>
      </c>
      <c r="G165" s="142" t="s">
        <v>10</v>
      </c>
      <c r="H165" s="202">
        <v>1025</v>
      </c>
      <c r="I165" s="87">
        <v>0</v>
      </c>
      <c r="J165" s="132">
        <f t="shared" si="9"/>
        <v>0</v>
      </c>
      <c r="K165" s="133"/>
      <c r="L165" s="134">
        <f t="shared" si="10"/>
        <v>0</v>
      </c>
      <c r="M165" s="198" t="s">
        <v>621</v>
      </c>
      <c r="N165" s="194" t="s">
        <v>648</v>
      </c>
    </row>
    <row r="166" spans="2:14" ht="31.5" x14ac:dyDescent="0.25">
      <c r="B166" s="67">
        <v>161</v>
      </c>
      <c r="C166" s="5" t="s">
        <v>445</v>
      </c>
      <c r="D166" s="5" t="s">
        <v>446</v>
      </c>
      <c r="E166" s="5" t="s">
        <v>447</v>
      </c>
      <c r="F166" s="5" t="s">
        <v>60</v>
      </c>
      <c r="G166" s="5" t="s">
        <v>10</v>
      </c>
      <c r="H166" s="55">
        <v>710</v>
      </c>
      <c r="I166" s="87">
        <v>0</v>
      </c>
      <c r="J166" s="109">
        <f t="shared" si="9"/>
        <v>0</v>
      </c>
      <c r="K166" s="116"/>
      <c r="L166" s="115">
        <f t="shared" si="10"/>
        <v>0</v>
      </c>
    </row>
    <row r="167" spans="2:14" ht="31.5" x14ac:dyDescent="0.25">
      <c r="B167" s="67">
        <v>162</v>
      </c>
      <c r="C167" s="5" t="s">
        <v>448</v>
      </c>
      <c r="D167" s="5" t="s">
        <v>449</v>
      </c>
      <c r="E167" s="5" t="s">
        <v>450</v>
      </c>
      <c r="F167" s="5" t="s">
        <v>60</v>
      </c>
      <c r="G167" s="5" t="s">
        <v>14</v>
      </c>
      <c r="H167" s="55">
        <v>276</v>
      </c>
      <c r="I167" s="87">
        <v>0</v>
      </c>
      <c r="J167" s="109">
        <f t="shared" si="9"/>
        <v>0</v>
      </c>
      <c r="K167" s="116"/>
      <c r="L167" s="115">
        <f t="shared" si="10"/>
        <v>0</v>
      </c>
    </row>
    <row r="168" spans="2:14" ht="15.75" x14ac:dyDescent="0.25">
      <c r="B168" s="68">
        <v>163</v>
      </c>
      <c r="C168" s="5" t="s">
        <v>451</v>
      </c>
      <c r="D168" s="5" t="s">
        <v>452</v>
      </c>
      <c r="E168" s="5" t="s">
        <v>577</v>
      </c>
      <c r="F168" s="5" t="s">
        <v>60</v>
      </c>
      <c r="G168" s="5" t="s">
        <v>14</v>
      </c>
      <c r="H168" s="55">
        <v>651.5</v>
      </c>
      <c r="I168" s="87">
        <v>0</v>
      </c>
      <c r="J168" s="109">
        <f t="shared" si="9"/>
        <v>0</v>
      </c>
      <c r="K168" s="116"/>
      <c r="L168" s="115">
        <f t="shared" si="10"/>
        <v>0</v>
      </c>
    </row>
    <row r="169" spans="2:14" ht="31.5" x14ac:dyDescent="0.25">
      <c r="B169" s="67">
        <v>164</v>
      </c>
      <c r="C169" s="5" t="s">
        <v>453</v>
      </c>
      <c r="D169" s="5" t="s">
        <v>454</v>
      </c>
      <c r="E169" s="5" t="s">
        <v>455</v>
      </c>
      <c r="F169" s="5" t="s">
        <v>60</v>
      </c>
      <c r="G169" s="5" t="s">
        <v>14</v>
      </c>
      <c r="H169" s="55">
        <v>951.2</v>
      </c>
      <c r="I169" s="87">
        <v>0</v>
      </c>
      <c r="J169" s="109">
        <f t="shared" si="9"/>
        <v>0</v>
      </c>
      <c r="K169" s="116"/>
      <c r="L169" s="115">
        <f t="shared" si="10"/>
        <v>0</v>
      </c>
    </row>
    <row r="170" spans="2:14" ht="47.25" x14ac:dyDescent="0.25">
      <c r="B170" s="67">
        <v>165</v>
      </c>
      <c r="C170" s="6" t="s">
        <v>456</v>
      </c>
      <c r="D170" s="6" t="s">
        <v>36</v>
      </c>
      <c r="E170" s="6" t="s">
        <v>457</v>
      </c>
      <c r="F170" s="5" t="s">
        <v>60</v>
      </c>
      <c r="G170" s="6" t="s">
        <v>14</v>
      </c>
      <c r="H170" s="55">
        <v>1129</v>
      </c>
      <c r="I170" s="87">
        <v>0</v>
      </c>
      <c r="J170" s="109">
        <f t="shared" si="9"/>
        <v>0</v>
      </c>
      <c r="K170" s="116"/>
      <c r="L170" s="115">
        <f t="shared" si="10"/>
        <v>0</v>
      </c>
    </row>
    <row r="171" spans="2:14" ht="47.25" x14ac:dyDescent="0.25">
      <c r="B171" s="138">
        <v>166</v>
      </c>
      <c r="C171" s="142" t="s">
        <v>458</v>
      </c>
      <c r="D171" s="142" t="s">
        <v>459</v>
      </c>
      <c r="E171" s="142" t="s">
        <v>460</v>
      </c>
      <c r="F171" s="142" t="s">
        <v>461</v>
      </c>
      <c r="G171" s="142" t="s">
        <v>14</v>
      </c>
      <c r="H171" s="131">
        <v>3270</v>
      </c>
      <c r="I171" s="87">
        <v>0</v>
      </c>
      <c r="J171" s="132">
        <f t="shared" si="9"/>
        <v>0</v>
      </c>
      <c r="K171" s="133"/>
      <c r="L171" s="134">
        <f t="shared" si="10"/>
        <v>0</v>
      </c>
      <c r="M171" s="168" t="s">
        <v>622</v>
      </c>
      <c r="N171" s="194" t="s">
        <v>647</v>
      </c>
    </row>
    <row r="172" spans="2:14" ht="47.25" x14ac:dyDescent="0.25">
      <c r="B172" s="128">
        <v>167</v>
      </c>
      <c r="C172" s="142" t="s">
        <v>458</v>
      </c>
      <c r="D172" s="142" t="s">
        <v>290</v>
      </c>
      <c r="E172" s="142" t="s">
        <v>460</v>
      </c>
      <c r="F172" s="142" t="s">
        <v>461</v>
      </c>
      <c r="G172" s="142" t="s">
        <v>14</v>
      </c>
      <c r="H172" s="131">
        <v>385</v>
      </c>
      <c r="I172" s="87">
        <v>0</v>
      </c>
      <c r="J172" s="132">
        <f t="shared" si="9"/>
        <v>0</v>
      </c>
      <c r="K172" s="133"/>
      <c r="L172" s="134">
        <f t="shared" si="10"/>
        <v>0</v>
      </c>
      <c r="M172" s="169" t="s">
        <v>623</v>
      </c>
      <c r="N172" s="194" t="s">
        <v>647</v>
      </c>
    </row>
    <row r="173" spans="2:14" ht="15.75" x14ac:dyDescent="0.25">
      <c r="B173" s="67">
        <v>168</v>
      </c>
      <c r="C173" s="6" t="s">
        <v>462</v>
      </c>
      <c r="D173" s="6" t="s">
        <v>381</v>
      </c>
      <c r="E173" s="6" t="s">
        <v>463</v>
      </c>
      <c r="F173" s="6" t="s">
        <v>461</v>
      </c>
      <c r="G173" s="6" t="s">
        <v>14</v>
      </c>
      <c r="H173" s="55">
        <v>472</v>
      </c>
      <c r="I173" s="87">
        <v>0</v>
      </c>
      <c r="J173" s="109">
        <f t="shared" si="9"/>
        <v>0</v>
      </c>
      <c r="K173" s="116"/>
      <c r="L173" s="115">
        <f t="shared" si="10"/>
        <v>0</v>
      </c>
    </row>
    <row r="174" spans="2:14" ht="31.5" x14ac:dyDescent="0.25">
      <c r="B174" s="68">
        <v>169</v>
      </c>
      <c r="C174" s="6" t="s">
        <v>464</v>
      </c>
      <c r="D174" s="6" t="s">
        <v>381</v>
      </c>
      <c r="E174" s="6" t="s">
        <v>463</v>
      </c>
      <c r="F174" s="6" t="s">
        <v>461</v>
      </c>
      <c r="G174" s="6" t="s">
        <v>14</v>
      </c>
      <c r="H174" s="55">
        <v>420</v>
      </c>
      <c r="I174" s="87">
        <v>0</v>
      </c>
      <c r="J174" s="109">
        <f t="shared" si="9"/>
        <v>0</v>
      </c>
      <c r="K174" s="116"/>
      <c r="L174" s="115">
        <f t="shared" si="10"/>
        <v>0</v>
      </c>
    </row>
    <row r="175" spans="2:14" ht="15.75" x14ac:dyDescent="0.25">
      <c r="B175" s="128">
        <v>170</v>
      </c>
      <c r="C175" s="142" t="s">
        <v>465</v>
      </c>
      <c r="D175" s="142" t="s">
        <v>409</v>
      </c>
      <c r="E175" s="142" t="s">
        <v>466</v>
      </c>
      <c r="F175" s="142" t="s">
        <v>461</v>
      </c>
      <c r="G175" s="142" t="s">
        <v>14</v>
      </c>
      <c r="H175" s="131">
        <v>330</v>
      </c>
      <c r="I175" s="87">
        <v>0</v>
      </c>
      <c r="J175" s="132">
        <f t="shared" si="9"/>
        <v>0</v>
      </c>
      <c r="K175" s="133"/>
      <c r="L175" s="134">
        <f t="shared" si="10"/>
        <v>0</v>
      </c>
      <c r="M175" s="167" t="s">
        <v>593</v>
      </c>
      <c r="N175" s="194" t="s">
        <v>646</v>
      </c>
    </row>
    <row r="176" spans="2:14" ht="15.75" x14ac:dyDescent="0.25">
      <c r="B176" s="67">
        <v>171</v>
      </c>
      <c r="C176" s="6" t="s">
        <v>467</v>
      </c>
      <c r="D176" s="6" t="s">
        <v>381</v>
      </c>
      <c r="E176" s="6" t="s">
        <v>468</v>
      </c>
      <c r="F176" s="6" t="s">
        <v>461</v>
      </c>
      <c r="G176" s="6" t="s">
        <v>14</v>
      </c>
      <c r="H176" s="55">
        <v>369</v>
      </c>
      <c r="I176" s="87">
        <v>0</v>
      </c>
      <c r="J176" s="109">
        <f t="shared" si="9"/>
        <v>0</v>
      </c>
      <c r="K176" s="116"/>
      <c r="L176" s="115">
        <f t="shared" si="10"/>
        <v>0</v>
      </c>
    </row>
    <row r="177" spans="2:14" ht="47.25" x14ac:dyDescent="0.25">
      <c r="B177" s="68">
        <v>172</v>
      </c>
      <c r="C177" s="6" t="s">
        <v>469</v>
      </c>
      <c r="D177" s="6" t="s">
        <v>470</v>
      </c>
      <c r="E177" s="6" t="s">
        <v>471</v>
      </c>
      <c r="F177" s="6" t="s">
        <v>461</v>
      </c>
      <c r="G177" s="6" t="s">
        <v>14</v>
      </c>
      <c r="H177" s="55">
        <v>610</v>
      </c>
      <c r="I177" s="87">
        <v>0</v>
      </c>
      <c r="J177" s="109">
        <f t="shared" si="9"/>
        <v>0</v>
      </c>
      <c r="K177" s="116"/>
      <c r="L177" s="115">
        <f t="shared" si="10"/>
        <v>0</v>
      </c>
    </row>
    <row r="178" spans="2:14" ht="60" x14ac:dyDescent="0.25">
      <c r="B178" s="67">
        <v>173</v>
      </c>
      <c r="C178" s="5" t="s">
        <v>472</v>
      </c>
      <c r="D178" s="5" t="s">
        <v>393</v>
      </c>
      <c r="E178" s="5" t="s">
        <v>473</v>
      </c>
      <c r="F178" s="6" t="s">
        <v>461</v>
      </c>
      <c r="G178" s="5" t="s">
        <v>14</v>
      </c>
      <c r="H178" s="55">
        <v>602</v>
      </c>
      <c r="I178" s="87">
        <v>0</v>
      </c>
      <c r="J178" s="109">
        <f t="shared" si="9"/>
        <v>0</v>
      </c>
      <c r="K178" s="116"/>
      <c r="L178" s="115">
        <f t="shared" si="10"/>
        <v>0</v>
      </c>
      <c r="M178" s="191" t="s">
        <v>624</v>
      </c>
      <c r="N178" s="259" t="s">
        <v>649</v>
      </c>
    </row>
    <row r="179" spans="2:14" ht="15.75" x14ac:dyDescent="0.25">
      <c r="B179" s="67">
        <v>174</v>
      </c>
      <c r="C179" s="5" t="s">
        <v>474</v>
      </c>
      <c r="D179" s="5" t="s">
        <v>475</v>
      </c>
      <c r="E179" s="5" t="s">
        <v>476</v>
      </c>
      <c r="F179" s="6" t="s">
        <v>461</v>
      </c>
      <c r="G179" s="5" t="s">
        <v>14</v>
      </c>
      <c r="H179" s="55">
        <v>732</v>
      </c>
      <c r="I179" s="87">
        <v>0</v>
      </c>
      <c r="J179" s="109">
        <f t="shared" si="9"/>
        <v>0</v>
      </c>
      <c r="K179" s="116"/>
      <c r="L179" s="115">
        <f t="shared" si="10"/>
        <v>0</v>
      </c>
      <c r="M179" s="186"/>
    </row>
    <row r="180" spans="2:14" ht="15.75" x14ac:dyDescent="0.25">
      <c r="B180" s="68">
        <v>175</v>
      </c>
      <c r="C180" s="5" t="s">
        <v>477</v>
      </c>
      <c r="D180" s="5" t="s">
        <v>454</v>
      </c>
      <c r="E180" s="5" t="s">
        <v>478</v>
      </c>
      <c r="F180" s="6" t="s">
        <v>461</v>
      </c>
      <c r="G180" s="5" t="s">
        <v>14</v>
      </c>
      <c r="H180" s="55">
        <v>527.20000000000005</v>
      </c>
      <c r="I180" s="87">
        <v>0</v>
      </c>
      <c r="J180" s="109">
        <f t="shared" si="9"/>
        <v>0</v>
      </c>
      <c r="K180" s="116"/>
      <c r="L180" s="115">
        <f t="shared" si="10"/>
        <v>0</v>
      </c>
    </row>
    <row r="181" spans="2:14" ht="15.75" x14ac:dyDescent="0.25">
      <c r="B181" s="67">
        <v>176</v>
      </c>
      <c r="C181" s="5" t="s">
        <v>479</v>
      </c>
      <c r="D181" s="5" t="s">
        <v>480</v>
      </c>
      <c r="E181" s="5" t="s">
        <v>481</v>
      </c>
      <c r="F181" s="6" t="s">
        <v>461</v>
      </c>
      <c r="G181" s="5" t="s">
        <v>14</v>
      </c>
      <c r="H181" s="55">
        <v>1170</v>
      </c>
      <c r="I181" s="87">
        <v>0</v>
      </c>
      <c r="J181" s="109">
        <f t="shared" si="9"/>
        <v>0</v>
      </c>
      <c r="K181" s="116"/>
      <c r="L181" s="115">
        <f t="shared" si="10"/>
        <v>0</v>
      </c>
    </row>
    <row r="182" spans="2:14" ht="15.75" x14ac:dyDescent="0.25">
      <c r="B182" s="67">
        <v>177</v>
      </c>
      <c r="C182" s="6" t="s">
        <v>482</v>
      </c>
      <c r="D182" s="6" t="s">
        <v>323</v>
      </c>
      <c r="E182" s="6" t="s">
        <v>483</v>
      </c>
      <c r="F182" s="6" t="s">
        <v>461</v>
      </c>
      <c r="G182" s="6" t="s">
        <v>90</v>
      </c>
      <c r="H182" s="55">
        <v>726</v>
      </c>
      <c r="I182" s="87">
        <v>0</v>
      </c>
      <c r="J182" s="109">
        <f t="shared" si="9"/>
        <v>0</v>
      </c>
      <c r="K182" s="116"/>
      <c r="L182" s="115">
        <f t="shared" si="10"/>
        <v>0</v>
      </c>
    </row>
    <row r="183" spans="2:14" ht="31.5" x14ac:dyDescent="0.25">
      <c r="B183" s="68">
        <v>178</v>
      </c>
      <c r="C183" s="5" t="s">
        <v>484</v>
      </c>
      <c r="D183" s="5" t="s">
        <v>485</v>
      </c>
      <c r="E183" s="5" t="s">
        <v>486</v>
      </c>
      <c r="F183" s="6" t="s">
        <v>461</v>
      </c>
      <c r="G183" s="5" t="s">
        <v>14</v>
      </c>
      <c r="H183" s="55">
        <v>396.4</v>
      </c>
      <c r="I183" s="87">
        <v>0</v>
      </c>
      <c r="J183" s="109">
        <f t="shared" si="9"/>
        <v>0</v>
      </c>
      <c r="K183" s="116"/>
      <c r="L183" s="115">
        <f t="shared" si="10"/>
        <v>0</v>
      </c>
    </row>
    <row r="184" spans="2:14" ht="47.25" x14ac:dyDescent="0.25">
      <c r="B184" s="67">
        <v>179</v>
      </c>
      <c r="C184" s="6" t="s">
        <v>487</v>
      </c>
      <c r="D184" s="6" t="s">
        <v>320</v>
      </c>
      <c r="E184" s="6" t="s">
        <v>488</v>
      </c>
      <c r="F184" s="6" t="s">
        <v>461</v>
      </c>
      <c r="G184" s="6" t="s">
        <v>14</v>
      </c>
      <c r="H184" s="55">
        <v>2035</v>
      </c>
      <c r="I184" s="87">
        <v>0</v>
      </c>
      <c r="J184" s="109">
        <f t="shared" si="9"/>
        <v>0</v>
      </c>
      <c r="K184" s="116"/>
      <c r="L184" s="115">
        <f t="shared" si="10"/>
        <v>0</v>
      </c>
    </row>
    <row r="185" spans="2:14" ht="75" x14ac:dyDescent="0.25">
      <c r="B185" s="128">
        <v>180</v>
      </c>
      <c r="C185" s="142" t="s">
        <v>487</v>
      </c>
      <c r="D185" s="142" t="s">
        <v>38</v>
      </c>
      <c r="E185" s="142" t="s">
        <v>488</v>
      </c>
      <c r="F185" s="142" t="s">
        <v>461</v>
      </c>
      <c r="G185" s="142" t="s">
        <v>14</v>
      </c>
      <c r="H185" s="131">
        <v>558</v>
      </c>
      <c r="I185" s="87">
        <v>0</v>
      </c>
      <c r="J185" s="132">
        <f t="shared" si="9"/>
        <v>0</v>
      </c>
      <c r="K185" s="133"/>
      <c r="L185" s="134">
        <f t="shared" si="10"/>
        <v>0</v>
      </c>
      <c r="M185" s="167" t="s">
        <v>625</v>
      </c>
      <c r="N185" s="196" t="s">
        <v>650</v>
      </c>
    </row>
    <row r="186" spans="2:14" ht="15.75" x14ac:dyDescent="0.25">
      <c r="B186" s="138">
        <v>181</v>
      </c>
      <c r="C186" s="142" t="s">
        <v>489</v>
      </c>
      <c r="D186" s="142" t="s">
        <v>480</v>
      </c>
      <c r="E186" s="142" t="s">
        <v>490</v>
      </c>
      <c r="F186" s="142" t="s">
        <v>461</v>
      </c>
      <c r="G186" s="142" t="s">
        <v>14</v>
      </c>
      <c r="H186" s="131">
        <v>418</v>
      </c>
      <c r="I186" s="87">
        <v>0</v>
      </c>
      <c r="J186" s="132">
        <f t="shared" si="9"/>
        <v>0</v>
      </c>
      <c r="K186" s="133"/>
      <c r="L186" s="134">
        <f t="shared" si="10"/>
        <v>0</v>
      </c>
      <c r="M186" s="167" t="s">
        <v>593</v>
      </c>
      <c r="N186" s="194" t="s">
        <v>646</v>
      </c>
    </row>
    <row r="187" spans="2:14" ht="31.5" x14ac:dyDescent="0.25">
      <c r="B187" s="67">
        <v>182</v>
      </c>
      <c r="C187" s="6" t="s">
        <v>491</v>
      </c>
      <c r="D187" s="6" t="s">
        <v>492</v>
      </c>
      <c r="E187" s="6" t="s">
        <v>493</v>
      </c>
      <c r="F187" s="6" t="s">
        <v>461</v>
      </c>
      <c r="G187" s="6" t="s">
        <v>14</v>
      </c>
      <c r="H187" s="55">
        <v>901</v>
      </c>
      <c r="I187" s="87">
        <v>0</v>
      </c>
      <c r="J187" s="109">
        <f t="shared" si="9"/>
        <v>0</v>
      </c>
      <c r="K187" s="116"/>
      <c r="L187" s="115">
        <f t="shared" si="10"/>
        <v>0</v>
      </c>
      <c r="N187" s="192"/>
    </row>
    <row r="188" spans="2:14" ht="31.5" x14ac:dyDescent="0.25">
      <c r="B188" s="67">
        <v>183</v>
      </c>
      <c r="C188" s="6" t="s">
        <v>494</v>
      </c>
      <c r="D188" s="6" t="s">
        <v>475</v>
      </c>
      <c r="E188" s="4" t="s">
        <v>495</v>
      </c>
      <c r="F188" s="6" t="s">
        <v>461</v>
      </c>
      <c r="G188" s="6" t="s">
        <v>14</v>
      </c>
      <c r="H188" s="55">
        <v>252</v>
      </c>
      <c r="I188" s="87">
        <v>0</v>
      </c>
      <c r="J188" s="109">
        <f t="shared" si="9"/>
        <v>0</v>
      </c>
      <c r="K188" s="116"/>
      <c r="L188" s="115">
        <f t="shared" si="10"/>
        <v>0</v>
      </c>
    </row>
    <row r="189" spans="2:14" ht="15.75" x14ac:dyDescent="0.25">
      <c r="B189" s="68">
        <v>184</v>
      </c>
      <c r="C189" s="5" t="s">
        <v>496</v>
      </c>
      <c r="D189" s="5" t="s">
        <v>497</v>
      </c>
      <c r="E189" s="5" t="s">
        <v>498</v>
      </c>
      <c r="F189" s="6" t="s">
        <v>461</v>
      </c>
      <c r="G189" s="5" t="s">
        <v>14</v>
      </c>
      <c r="H189" s="55">
        <v>850</v>
      </c>
      <c r="I189" s="87">
        <v>0</v>
      </c>
      <c r="J189" s="109">
        <f t="shared" si="9"/>
        <v>0</v>
      </c>
      <c r="K189" s="116"/>
      <c r="L189" s="115">
        <f t="shared" si="10"/>
        <v>0</v>
      </c>
    </row>
    <row r="190" spans="2:14" ht="15.75" x14ac:dyDescent="0.25">
      <c r="B190" s="67">
        <v>185</v>
      </c>
      <c r="C190" s="5" t="s">
        <v>499</v>
      </c>
      <c r="D190" s="5" t="s">
        <v>497</v>
      </c>
      <c r="E190" s="5" t="s">
        <v>500</v>
      </c>
      <c r="F190" s="6" t="s">
        <v>461</v>
      </c>
      <c r="G190" s="5" t="s">
        <v>14</v>
      </c>
      <c r="H190" s="55">
        <v>1565</v>
      </c>
      <c r="I190" s="87">
        <v>0</v>
      </c>
      <c r="J190" s="109">
        <f t="shared" si="9"/>
        <v>0</v>
      </c>
      <c r="K190" s="116"/>
      <c r="L190" s="115">
        <f t="shared" si="10"/>
        <v>0</v>
      </c>
    </row>
    <row r="191" spans="2:14" ht="31.5" x14ac:dyDescent="0.25">
      <c r="B191" s="67">
        <v>186</v>
      </c>
      <c r="C191" s="6" t="s">
        <v>501</v>
      </c>
      <c r="D191" s="6" t="s">
        <v>37</v>
      </c>
      <c r="E191" s="6" t="s">
        <v>502</v>
      </c>
      <c r="F191" s="6" t="s">
        <v>60</v>
      </c>
      <c r="G191" s="6" t="s">
        <v>10</v>
      </c>
      <c r="H191" s="55">
        <v>2275</v>
      </c>
      <c r="I191" s="87">
        <v>0</v>
      </c>
      <c r="J191" s="109">
        <f t="shared" si="9"/>
        <v>0</v>
      </c>
      <c r="K191" s="116"/>
      <c r="L191" s="115">
        <f t="shared" si="10"/>
        <v>0</v>
      </c>
    </row>
    <row r="192" spans="2:14" ht="31.5" x14ac:dyDescent="0.25">
      <c r="B192" s="68">
        <v>187</v>
      </c>
      <c r="C192" s="6" t="s">
        <v>503</v>
      </c>
      <c r="D192" s="6" t="s">
        <v>37</v>
      </c>
      <c r="E192" s="4" t="s">
        <v>504</v>
      </c>
      <c r="F192" s="6" t="s">
        <v>60</v>
      </c>
      <c r="G192" s="6" t="s">
        <v>10</v>
      </c>
      <c r="H192" s="55">
        <v>267</v>
      </c>
      <c r="I192" s="87">
        <v>0</v>
      </c>
      <c r="J192" s="109">
        <f t="shared" si="9"/>
        <v>0</v>
      </c>
      <c r="K192" s="116"/>
      <c r="L192" s="115">
        <f t="shared" si="10"/>
        <v>0</v>
      </c>
    </row>
    <row r="193" spans="2:14" ht="15.75" x14ac:dyDescent="0.25">
      <c r="B193" s="67">
        <v>188</v>
      </c>
      <c r="C193" s="5" t="s">
        <v>505</v>
      </c>
      <c r="D193" s="5" t="s">
        <v>506</v>
      </c>
      <c r="E193" s="5" t="s">
        <v>507</v>
      </c>
      <c r="F193" s="5" t="s">
        <v>60</v>
      </c>
      <c r="G193" s="5" t="s">
        <v>14</v>
      </c>
      <c r="H193" s="55">
        <v>636</v>
      </c>
      <c r="I193" s="87">
        <v>0</v>
      </c>
      <c r="J193" s="109">
        <f t="shared" si="9"/>
        <v>0</v>
      </c>
      <c r="K193" s="116"/>
      <c r="L193" s="115">
        <f t="shared" si="10"/>
        <v>0</v>
      </c>
    </row>
    <row r="194" spans="2:14" ht="47.25" x14ac:dyDescent="0.25">
      <c r="B194" s="67">
        <v>189</v>
      </c>
      <c r="C194" s="5" t="s">
        <v>508</v>
      </c>
      <c r="D194" s="5" t="s">
        <v>35</v>
      </c>
      <c r="E194" s="5" t="s">
        <v>509</v>
      </c>
      <c r="F194" s="5" t="s">
        <v>60</v>
      </c>
      <c r="G194" s="5" t="s">
        <v>14</v>
      </c>
      <c r="H194" s="55">
        <v>934</v>
      </c>
      <c r="I194" s="87">
        <v>0</v>
      </c>
      <c r="J194" s="109">
        <f t="shared" si="9"/>
        <v>0</v>
      </c>
      <c r="K194" s="116"/>
      <c r="L194" s="115">
        <f t="shared" si="10"/>
        <v>0</v>
      </c>
    </row>
    <row r="195" spans="2:14" ht="47.25" x14ac:dyDescent="0.25">
      <c r="B195" s="68">
        <v>190</v>
      </c>
      <c r="C195" s="5" t="s">
        <v>508</v>
      </c>
      <c r="D195" s="5" t="s">
        <v>37</v>
      </c>
      <c r="E195" s="5" t="s">
        <v>509</v>
      </c>
      <c r="F195" s="5" t="s">
        <v>60</v>
      </c>
      <c r="G195" s="5" t="s">
        <v>14</v>
      </c>
      <c r="H195" s="55">
        <v>197</v>
      </c>
      <c r="I195" s="87">
        <v>0</v>
      </c>
      <c r="J195" s="109">
        <f t="shared" si="9"/>
        <v>0</v>
      </c>
      <c r="K195" s="116"/>
      <c r="L195" s="115">
        <f t="shared" si="10"/>
        <v>0</v>
      </c>
    </row>
    <row r="196" spans="2:14" ht="15.75" x14ac:dyDescent="0.25">
      <c r="B196" s="67">
        <v>191</v>
      </c>
      <c r="C196" s="5" t="s">
        <v>510</v>
      </c>
      <c r="D196" s="5" t="s">
        <v>170</v>
      </c>
      <c r="E196" s="5" t="s">
        <v>511</v>
      </c>
      <c r="F196" s="5" t="s">
        <v>60</v>
      </c>
      <c r="G196" s="5" t="s">
        <v>14</v>
      </c>
      <c r="H196" s="55">
        <v>546</v>
      </c>
      <c r="I196" s="87">
        <v>0</v>
      </c>
      <c r="J196" s="109">
        <f t="shared" si="9"/>
        <v>0</v>
      </c>
      <c r="K196" s="116"/>
      <c r="L196" s="115">
        <f t="shared" si="10"/>
        <v>0</v>
      </c>
    </row>
    <row r="197" spans="2:14" ht="31.5" x14ac:dyDescent="0.25">
      <c r="B197" s="67">
        <v>192</v>
      </c>
      <c r="C197" s="6" t="s">
        <v>512</v>
      </c>
      <c r="D197" s="6" t="s">
        <v>513</v>
      </c>
      <c r="E197" s="6" t="s">
        <v>514</v>
      </c>
      <c r="F197" s="6" t="s">
        <v>60</v>
      </c>
      <c r="G197" s="6" t="s">
        <v>14</v>
      </c>
      <c r="H197" s="55">
        <v>737</v>
      </c>
      <c r="I197" s="87">
        <v>0</v>
      </c>
      <c r="J197" s="109">
        <f t="shared" si="9"/>
        <v>0</v>
      </c>
      <c r="K197" s="116"/>
      <c r="L197" s="115">
        <f t="shared" si="10"/>
        <v>0</v>
      </c>
    </row>
    <row r="198" spans="2:14" ht="31.5" x14ac:dyDescent="0.25">
      <c r="B198" s="68">
        <v>193</v>
      </c>
      <c r="C198" s="5" t="s">
        <v>515</v>
      </c>
      <c r="D198" s="5" t="s">
        <v>470</v>
      </c>
      <c r="E198" s="5"/>
      <c r="F198" s="5" t="s">
        <v>60</v>
      </c>
      <c r="G198" s="5" t="s">
        <v>14</v>
      </c>
      <c r="H198" s="55">
        <v>291</v>
      </c>
      <c r="I198" s="87">
        <v>0</v>
      </c>
      <c r="J198" s="109">
        <f t="shared" ref="J198:J216" si="11">ROUND(H198*I198,2)</f>
        <v>0</v>
      </c>
      <c r="K198" s="116"/>
      <c r="L198" s="115">
        <f t="shared" si="10"/>
        <v>0</v>
      </c>
    </row>
    <row r="199" spans="2:14" ht="15.75" x14ac:dyDescent="0.25">
      <c r="B199" s="67">
        <v>194</v>
      </c>
      <c r="C199" s="5" t="s">
        <v>516</v>
      </c>
      <c r="D199" s="5" t="s">
        <v>470</v>
      </c>
      <c r="E199" s="5"/>
      <c r="F199" s="5" t="s">
        <v>60</v>
      </c>
      <c r="G199" s="5" t="s">
        <v>14</v>
      </c>
      <c r="H199" s="55">
        <v>289.39999999999998</v>
      </c>
      <c r="I199" s="87">
        <v>0</v>
      </c>
      <c r="J199" s="109">
        <f t="shared" si="11"/>
        <v>0</v>
      </c>
      <c r="K199" s="116"/>
      <c r="L199" s="115">
        <f t="shared" si="10"/>
        <v>0</v>
      </c>
    </row>
    <row r="200" spans="2:14" ht="15.75" x14ac:dyDescent="0.25">
      <c r="B200" s="128">
        <v>195</v>
      </c>
      <c r="C200" s="137" t="s">
        <v>517</v>
      </c>
      <c r="D200" s="137" t="s">
        <v>518</v>
      </c>
      <c r="E200" s="137"/>
      <c r="F200" s="137" t="s">
        <v>60</v>
      </c>
      <c r="G200" s="137" t="s">
        <v>14</v>
      </c>
      <c r="H200" s="131">
        <v>269</v>
      </c>
      <c r="I200" s="87">
        <v>0</v>
      </c>
      <c r="J200" s="132">
        <f t="shared" si="11"/>
        <v>0</v>
      </c>
      <c r="K200" s="133"/>
      <c r="L200" s="134">
        <f t="shared" si="10"/>
        <v>0</v>
      </c>
      <c r="M200" s="167" t="s">
        <v>593</v>
      </c>
      <c r="N200" s="194" t="s">
        <v>646</v>
      </c>
    </row>
    <row r="201" spans="2:14" ht="15.75" x14ac:dyDescent="0.25">
      <c r="B201" s="138">
        <v>196</v>
      </c>
      <c r="C201" s="137" t="s">
        <v>519</v>
      </c>
      <c r="D201" s="137" t="s">
        <v>518</v>
      </c>
      <c r="E201" s="137"/>
      <c r="F201" s="137" t="s">
        <v>60</v>
      </c>
      <c r="G201" s="137" t="s">
        <v>14</v>
      </c>
      <c r="H201" s="131">
        <v>276</v>
      </c>
      <c r="I201" s="87">
        <v>0</v>
      </c>
      <c r="J201" s="132">
        <f t="shared" si="11"/>
        <v>0</v>
      </c>
      <c r="K201" s="133"/>
      <c r="L201" s="134">
        <f t="shared" si="10"/>
        <v>0</v>
      </c>
      <c r="M201" s="167" t="s">
        <v>593</v>
      </c>
      <c r="N201" s="194" t="s">
        <v>646</v>
      </c>
    </row>
    <row r="202" spans="2:14" ht="15.75" x14ac:dyDescent="0.25">
      <c r="B202" s="67">
        <v>197</v>
      </c>
      <c r="C202" s="5" t="s">
        <v>520</v>
      </c>
      <c r="D202" s="5" t="s">
        <v>470</v>
      </c>
      <c r="E202" s="4" t="s">
        <v>521</v>
      </c>
      <c r="F202" s="5" t="s">
        <v>60</v>
      </c>
      <c r="G202" s="5" t="s">
        <v>14</v>
      </c>
      <c r="H202" s="55">
        <v>302.5</v>
      </c>
      <c r="I202" s="87">
        <v>0</v>
      </c>
      <c r="J202" s="109">
        <f t="shared" si="11"/>
        <v>0</v>
      </c>
      <c r="K202" s="116"/>
      <c r="L202" s="115">
        <f t="shared" si="10"/>
        <v>0</v>
      </c>
    </row>
    <row r="203" spans="2:14" ht="60" x14ac:dyDescent="0.25">
      <c r="B203" s="128">
        <v>198</v>
      </c>
      <c r="C203" s="137" t="s">
        <v>522</v>
      </c>
      <c r="D203" s="137" t="s">
        <v>523</v>
      </c>
      <c r="E203" s="130" t="s">
        <v>524</v>
      </c>
      <c r="F203" s="137" t="s">
        <v>60</v>
      </c>
      <c r="G203" s="137" t="s">
        <v>14</v>
      </c>
      <c r="H203" s="131">
        <v>750</v>
      </c>
      <c r="I203" s="87">
        <v>0</v>
      </c>
      <c r="J203" s="132">
        <f t="shared" si="11"/>
        <v>0</v>
      </c>
      <c r="K203" s="133"/>
      <c r="L203" s="134">
        <f t="shared" si="10"/>
        <v>0</v>
      </c>
      <c r="M203" s="167" t="s">
        <v>626</v>
      </c>
      <c r="N203" s="259" t="s">
        <v>649</v>
      </c>
    </row>
    <row r="204" spans="2:14" ht="15.75" x14ac:dyDescent="0.25">
      <c r="B204" s="68">
        <v>199</v>
      </c>
      <c r="C204" s="6" t="s">
        <v>525</v>
      </c>
      <c r="D204" s="6" t="s">
        <v>470</v>
      </c>
      <c r="E204" s="6" t="s">
        <v>563</v>
      </c>
      <c r="F204" s="6" t="s">
        <v>60</v>
      </c>
      <c r="G204" s="6" t="s">
        <v>14</v>
      </c>
      <c r="H204" s="55">
        <v>212</v>
      </c>
      <c r="I204" s="87">
        <v>0</v>
      </c>
      <c r="J204" s="109">
        <f t="shared" si="11"/>
        <v>0</v>
      </c>
      <c r="K204" s="116"/>
      <c r="L204" s="115">
        <f t="shared" si="10"/>
        <v>0</v>
      </c>
    </row>
    <row r="205" spans="2:14" ht="31.5" x14ac:dyDescent="0.25">
      <c r="B205" s="67">
        <v>200</v>
      </c>
      <c r="C205" s="6" t="s">
        <v>581</v>
      </c>
      <c r="D205" s="6" t="s">
        <v>526</v>
      </c>
      <c r="E205" s="6"/>
      <c r="F205" s="6" t="s">
        <v>527</v>
      </c>
      <c r="G205" s="6" t="s">
        <v>14</v>
      </c>
      <c r="H205" s="55">
        <v>959</v>
      </c>
      <c r="I205" s="87">
        <v>0</v>
      </c>
      <c r="J205" s="109">
        <f t="shared" si="11"/>
        <v>0</v>
      </c>
      <c r="K205" s="116">
        <f t="shared" ref="K205:K209" si="12">ROUND(J205*0.05,2)</f>
        <v>0</v>
      </c>
      <c r="L205" s="115"/>
    </row>
    <row r="206" spans="2:14" ht="31.5" x14ac:dyDescent="0.25">
      <c r="B206" s="67">
        <v>201</v>
      </c>
      <c r="C206" s="6" t="s">
        <v>582</v>
      </c>
      <c r="D206" s="6" t="s">
        <v>526</v>
      </c>
      <c r="E206" s="6"/>
      <c r="F206" s="6" t="s">
        <v>527</v>
      </c>
      <c r="G206" s="6" t="s">
        <v>14</v>
      </c>
      <c r="H206" s="55">
        <v>355</v>
      </c>
      <c r="I206" s="87">
        <v>0</v>
      </c>
      <c r="J206" s="109">
        <f t="shared" si="11"/>
        <v>0</v>
      </c>
      <c r="K206" s="116">
        <f t="shared" si="12"/>
        <v>0</v>
      </c>
      <c r="L206" s="115"/>
    </row>
    <row r="207" spans="2:14" ht="31.5" x14ac:dyDescent="0.25">
      <c r="B207" s="138">
        <v>202</v>
      </c>
      <c r="C207" s="142" t="s">
        <v>528</v>
      </c>
      <c r="D207" s="142" t="s">
        <v>526</v>
      </c>
      <c r="E207" s="142"/>
      <c r="F207" s="142" t="s">
        <v>527</v>
      </c>
      <c r="G207" s="142" t="s">
        <v>14</v>
      </c>
      <c r="H207" s="131">
        <v>1160</v>
      </c>
      <c r="I207" s="87">
        <v>0</v>
      </c>
      <c r="J207" s="132">
        <f t="shared" si="11"/>
        <v>0</v>
      </c>
      <c r="K207" s="133">
        <f t="shared" si="12"/>
        <v>0</v>
      </c>
      <c r="L207" s="134"/>
      <c r="M207" s="167" t="s">
        <v>593</v>
      </c>
      <c r="N207" s="194" t="s">
        <v>646</v>
      </c>
    </row>
    <row r="208" spans="2:14" ht="31.5" x14ac:dyDescent="0.25">
      <c r="B208" s="67">
        <v>203</v>
      </c>
      <c r="C208" s="6" t="s">
        <v>529</v>
      </c>
      <c r="D208" s="6" t="s">
        <v>349</v>
      </c>
      <c r="E208" s="6" t="s">
        <v>530</v>
      </c>
      <c r="F208" s="6" t="s">
        <v>330</v>
      </c>
      <c r="G208" s="6" t="s">
        <v>14</v>
      </c>
      <c r="H208" s="55">
        <v>308</v>
      </c>
      <c r="I208" s="87">
        <v>0</v>
      </c>
      <c r="J208" s="109">
        <f t="shared" si="11"/>
        <v>0</v>
      </c>
      <c r="K208" s="116"/>
      <c r="L208" s="115">
        <f t="shared" ref="L208:L216" si="13">ROUND(J208*0.19,2)</f>
        <v>0</v>
      </c>
    </row>
    <row r="209" spans="2:14" ht="31.5" x14ac:dyDescent="0.25">
      <c r="B209" s="170">
        <v>204</v>
      </c>
      <c r="C209" s="180" t="s">
        <v>549</v>
      </c>
      <c r="D209" s="180" t="s">
        <v>345</v>
      </c>
      <c r="E209" s="180" t="s">
        <v>531</v>
      </c>
      <c r="F209" s="180" t="s">
        <v>330</v>
      </c>
      <c r="G209" s="180" t="s">
        <v>10</v>
      </c>
      <c r="H209" s="174">
        <v>265</v>
      </c>
      <c r="I209" s="87">
        <v>0</v>
      </c>
      <c r="J209" s="175">
        <f t="shared" si="11"/>
        <v>0</v>
      </c>
      <c r="K209" s="176">
        <f t="shared" si="12"/>
        <v>0</v>
      </c>
      <c r="L209" s="177"/>
    </row>
    <row r="210" spans="2:14" ht="31.5" x14ac:dyDescent="0.25">
      <c r="B210" s="138">
        <v>205</v>
      </c>
      <c r="C210" s="142" t="s">
        <v>532</v>
      </c>
      <c r="D210" s="142" t="s">
        <v>345</v>
      </c>
      <c r="E210" s="142" t="s">
        <v>533</v>
      </c>
      <c r="F210" s="142" t="s">
        <v>330</v>
      </c>
      <c r="G210" s="142" t="s">
        <v>10</v>
      </c>
      <c r="H210" s="131">
        <v>239</v>
      </c>
      <c r="I210" s="87">
        <v>0</v>
      </c>
      <c r="J210" s="132">
        <f t="shared" si="11"/>
        <v>0</v>
      </c>
      <c r="K210" s="133"/>
      <c r="L210" s="134">
        <f t="shared" si="13"/>
        <v>0</v>
      </c>
      <c r="M210" s="167" t="s">
        <v>593</v>
      </c>
      <c r="N210" s="194" t="s">
        <v>646</v>
      </c>
    </row>
    <row r="211" spans="2:14" ht="47.25" x14ac:dyDescent="0.25">
      <c r="B211" s="67">
        <v>206</v>
      </c>
      <c r="C211" s="6" t="s">
        <v>550</v>
      </c>
      <c r="D211" s="6" t="s">
        <v>118</v>
      </c>
      <c r="E211" s="6" t="s">
        <v>534</v>
      </c>
      <c r="F211" s="6" t="s">
        <v>330</v>
      </c>
      <c r="G211" s="6" t="s">
        <v>10</v>
      </c>
      <c r="H211" s="55">
        <v>274</v>
      </c>
      <c r="I211" s="87">
        <v>0</v>
      </c>
      <c r="J211" s="109">
        <f t="shared" si="11"/>
        <v>0</v>
      </c>
      <c r="K211" s="116"/>
      <c r="L211" s="115">
        <f t="shared" si="13"/>
        <v>0</v>
      </c>
    </row>
    <row r="212" spans="2:14" ht="31.5" x14ac:dyDescent="0.25">
      <c r="B212" s="67">
        <v>207</v>
      </c>
      <c r="C212" s="6" t="s">
        <v>551</v>
      </c>
      <c r="D212" s="6" t="s">
        <v>118</v>
      </c>
      <c r="E212" s="6" t="s">
        <v>534</v>
      </c>
      <c r="F212" s="6" t="s">
        <v>330</v>
      </c>
      <c r="G212" s="6" t="s">
        <v>10</v>
      </c>
      <c r="H212" s="55">
        <v>294</v>
      </c>
      <c r="I212" s="87">
        <v>0</v>
      </c>
      <c r="J212" s="109">
        <f t="shared" si="11"/>
        <v>0</v>
      </c>
      <c r="K212" s="116"/>
      <c r="L212" s="115">
        <f t="shared" si="13"/>
        <v>0</v>
      </c>
    </row>
    <row r="213" spans="2:14" ht="47.25" x14ac:dyDescent="0.25">
      <c r="B213" s="68">
        <v>208</v>
      </c>
      <c r="C213" s="6" t="s">
        <v>552</v>
      </c>
      <c r="D213" s="6" t="s">
        <v>118</v>
      </c>
      <c r="E213" s="6" t="s">
        <v>534</v>
      </c>
      <c r="F213" s="6" t="s">
        <v>330</v>
      </c>
      <c r="G213" s="6" t="s">
        <v>10</v>
      </c>
      <c r="H213" s="55">
        <v>255</v>
      </c>
      <c r="I213" s="87">
        <v>0</v>
      </c>
      <c r="J213" s="109">
        <f t="shared" si="11"/>
        <v>0</v>
      </c>
      <c r="K213" s="116"/>
      <c r="L213" s="115">
        <f t="shared" si="13"/>
        <v>0</v>
      </c>
    </row>
    <row r="214" spans="2:14" ht="31.5" x14ac:dyDescent="0.25">
      <c r="B214" s="67">
        <v>209</v>
      </c>
      <c r="C214" s="6" t="s">
        <v>535</v>
      </c>
      <c r="D214" s="6" t="s">
        <v>536</v>
      </c>
      <c r="E214" s="6" t="s">
        <v>537</v>
      </c>
      <c r="F214" s="6" t="s">
        <v>330</v>
      </c>
      <c r="G214" s="6" t="s">
        <v>14</v>
      </c>
      <c r="H214" s="55">
        <v>261</v>
      </c>
      <c r="I214" s="87">
        <v>0</v>
      </c>
      <c r="J214" s="109">
        <f t="shared" si="11"/>
        <v>0</v>
      </c>
      <c r="K214" s="116"/>
      <c r="L214" s="115">
        <f t="shared" si="13"/>
        <v>0</v>
      </c>
    </row>
    <row r="215" spans="2:14" ht="31.5" x14ac:dyDescent="0.25">
      <c r="B215" s="67">
        <v>210</v>
      </c>
      <c r="C215" s="6" t="s">
        <v>538</v>
      </c>
      <c r="D215" s="6" t="s">
        <v>335</v>
      </c>
      <c r="E215" s="6" t="s">
        <v>539</v>
      </c>
      <c r="F215" s="6" t="s">
        <v>330</v>
      </c>
      <c r="G215" s="6" t="s">
        <v>14</v>
      </c>
      <c r="H215" s="55">
        <v>405</v>
      </c>
      <c r="I215" s="87">
        <v>0</v>
      </c>
      <c r="J215" s="109">
        <f t="shared" si="11"/>
        <v>0</v>
      </c>
      <c r="K215" s="116"/>
      <c r="L215" s="115">
        <f t="shared" si="13"/>
        <v>0</v>
      </c>
    </row>
    <row r="216" spans="2:14" ht="48" thickBot="1" x14ac:dyDescent="0.3">
      <c r="B216" s="69">
        <v>211</v>
      </c>
      <c r="C216" s="38" t="s">
        <v>540</v>
      </c>
      <c r="D216" s="38" t="s">
        <v>335</v>
      </c>
      <c r="E216" s="38" t="s">
        <v>541</v>
      </c>
      <c r="F216" s="38" t="s">
        <v>330</v>
      </c>
      <c r="G216" s="38" t="s">
        <v>14</v>
      </c>
      <c r="H216" s="56">
        <v>389</v>
      </c>
      <c r="I216" s="88">
        <v>0</v>
      </c>
      <c r="J216" s="109">
        <f t="shared" si="11"/>
        <v>0</v>
      </c>
      <c r="K216" s="125"/>
      <c r="L216" s="115">
        <f t="shared" si="13"/>
        <v>0</v>
      </c>
    </row>
    <row r="217" spans="2:14" ht="16.5" thickBot="1" x14ac:dyDescent="0.3">
      <c r="B217" s="206" t="s">
        <v>49</v>
      </c>
      <c r="C217" s="206"/>
      <c r="D217" s="206"/>
      <c r="E217" s="206"/>
      <c r="F217" s="206"/>
      <c r="G217" s="206"/>
      <c r="H217" s="206"/>
      <c r="I217" s="206"/>
      <c r="J217" s="113">
        <f>SUM(J6:J216)</f>
        <v>0</v>
      </c>
      <c r="K217" s="113">
        <f>SUM(K6:K216)</f>
        <v>0</v>
      </c>
      <c r="L217" s="113">
        <f>SUM(L6:L216)</f>
        <v>0</v>
      </c>
    </row>
    <row r="218" spans="2:14" ht="16.5" thickBot="1" x14ac:dyDescent="0.3">
      <c r="B218" s="207" t="s">
        <v>50</v>
      </c>
      <c r="C218" s="207"/>
      <c r="D218" s="207"/>
      <c r="E218" s="207"/>
      <c r="F218" s="207"/>
      <c r="G218" s="207"/>
      <c r="H218" s="207"/>
      <c r="I218" s="207"/>
      <c r="J218" s="113">
        <f>J217+K217+L217</f>
        <v>0</v>
      </c>
      <c r="K218" s="29"/>
      <c r="L218" s="30"/>
    </row>
  </sheetData>
  <mergeCells count="10">
    <mergeCell ref="B217:I217"/>
    <mergeCell ref="B218:I218"/>
    <mergeCell ref="B2:L2"/>
    <mergeCell ref="B4:B5"/>
    <mergeCell ref="C4:C5"/>
    <mergeCell ref="D4:D5"/>
    <mergeCell ref="E4:E5"/>
    <mergeCell ref="H4:H5"/>
    <mergeCell ref="I4:I5"/>
    <mergeCell ref="J4:J5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N40"/>
  <sheetViews>
    <sheetView zoomScale="70" zoomScaleNormal="70" workbookViewId="0">
      <pane ySplit="5" topLeftCell="A6" activePane="bottomLeft" state="frozen"/>
      <selection pane="bottomLeft" activeCell="N32" sqref="N32"/>
    </sheetView>
  </sheetViews>
  <sheetFormatPr defaultRowHeight="15" x14ac:dyDescent="0.25"/>
  <cols>
    <col min="1" max="1" width="3.5703125" customWidth="1"/>
    <col min="2" max="2" width="4.85546875" customWidth="1"/>
    <col min="3" max="3" width="12.140625" customWidth="1"/>
    <col min="4" max="4" width="9.5703125" customWidth="1"/>
    <col min="5" max="5" width="28.140625" customWidth="1"/>
    <col min="6" max="6" width="8.42578125" customWidth="1"/>
    <col min="7" max="7" width="8.5703125" customWidth="1"/>
    <col min="8" max="8" width="10.42578125" customWidth="1"/>
    <col min="9" max="9" width="11.42578125" customWidth="1"/>
    <col min="10" max="10" width="11" customWidth="1"/>
    <col min="11" max="11" width="11.28515625" customWidth="1"/>
    <col min="12" max="12" width="11.7109375" customWidth="1"/>
    <col min="13" max="13" width="30.85546875" style="167" customWidth="1"/>
    <col min="14" max="14" width="29.7109375" customWidth="1"/>
  </cols>
  <sheetData>
    <row r="1" spans="2:14" ht="15.75" thickBot="1" x14ac:dyDescent="0.3"/>
    <row r="2" spans="2:14" ht="19.5" thickBot="1" x14ac:dyDescent="0.35">
      <c r="B2" s="217" t="s">
        <v>558</v>
      </c>
      <c r="C2" s="218"/>
      <c r="D2" s="218"/>
      <c r="E2" s="218"/>
      <c r="F2" s="218"/>
      <c r="G2" s="218"/>
      <c r="H2" s="218"/>
      <c r="I2" s="218"/>
      <c r="J2" s="218"/>
      <c r="K2" s="218"/>
      <c r="L2" s="219"/>
    </row>
    <row r="3" spans="2:14" ht="15.75" thickBot="1" x14ac:dyDescent="0.3"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2:14" ht="111.75" customHeight="1" thickBot="1" x14ac:dyDescent="0.3">
      <c r="B4" s="211" t="s">
        <v>556</v>
      </c>
      <c r="C4" s="211" t="s">
        <v>51</v>
      </c>
      <c r="D4" s="211" t="s">
        <v>52</v>
      </c>
      <c r="E4" s="211" t="s">
        <v>53</v>
      </c>
      <c r="F4" s="63" t="s">
        <v>3</v>
      </c>
      <c r="G4" s="63" t="s">
        <v>4</v>
      </c>
      <c r="H4" s="212" t="s">
        <v>54</v>
      </c>
      <c r="I4" s="220" t="s">
        <v>555</v>
      </c>
      <c r="J4" s="221" t="s">
        <v>47</v>
      </c>
      <c r="K4" s="27" t="s">
        <v>48</v>
      </c>
      <c r="L4" s="27" t="s">
        <v>48</v>
      </c>
    </row>
    <row r="5" spans="2:14" ht="48" thickBot="1" x14ac:dyDescent="0.3">
      <c r="B5" s="211"/>
      <c r="C5" s="211"/>
      <c r="D5" s="211"/>
      <c r="E5" s="211"/>
      <c r="F5" s="63" t="s">
        <v>5</v>
      </c>
      <c r="G5" s="63" t="s">
        <v>74</v>
      </c>
      <c r="H5" s="212"/>
      <c r="I5" s="220"/>
      <c r="J5" s="221"/>
      <c r="K5" s="28">
        <v>0.05</v>
      </c>
      <c r="L5" s="28">
        <v>0.19</v>
      </c>
      <c r="M5" s="167" t="s">
        <v>656</v>
      </c>
      <c r="N5" t="s">
        <v>657</v>
      </c>
    </row>
    <row r="6" spans="2:14" ht="57" customHeight="1" x14ac:dyDescent="0.25">
      <c r="B6" s="39">
        <v>1</v>
      </c>
      <c r="C6" s="40" t="s">
        <v>75</v>
      </c>
      <c r="D6" s="40" t="s">
        <v>76</v>
      </c>
      <c r="E6" s="40" t="s">
        <v>77</v>
      </c>
      <c r="F6" s="40" t="s">
        <v>78</v>
      </c>
      <c r="G6" s="40" t="s">
        <v>14</v>
      </c>
      <c r="H6" s="57">
        <v>13290</v>
      </c>
      <c r="I6" s="89">
        <v>0</v>
      </c>
      <c r="J6" s="109">
        <f t="shared" ref="J6:J35" si="0">ROUND(H6*I6,2)</f>
        <v>0</v>
      </c>
      <c r="K6" s="111">
        <f>ROUND(J6*0.05,2)</f>
        <v>0</v>
      </c>
      <c r="L6" s="107"/>
    </row>
    <row r="7" spans="2:14" ht="96.95" customHeight="1" x14ac:dyDescent="0.25">
      <c r="B7" s="70">
        <v>2</v>
      </c>
      <c r="C7" s="5" t="s">
        <v>79</v>
      </c>
      <c r="D7" s="5" t="s">
        <v>80</v>
      </c>
      <c r="E7" s="5" t="s">
        <v>81</v>
      </c>
      <c r="F7" s="5" t="s">
        <v>78</v>
      </c>
      <c r="G7" s="5" t="s">
        <v>14</v>
      </c>
      <c r="H7" s="58">
        <v>40420</v>
      </c>
      <c r="I7" s="90">
        <v>0</v>
      </c>
      <c r="J7" s="109">
        <f t="shared" si="0"/>
        <v>0</v>
      </c>
      <c r="K7" s="112">
        <f>ROUND(J7*0.05,2)</f>
        <v>0</v>
      </c>
      <c r="L7" s="108"/>
    </row>
    <row r="8" spans="2:14" ht="34.5" customHeight="1" x14ac:dyDescent="0.25">
      <c r="B8" s="70">
        <v>3</v>
      </c>
      <c r="C8" s="6" t="s">
        <v>82</v>
      </c>
      <c r="D8" s="6" t="s">
        <v>83</v>
      </c>
      <c r="E8" s="6" t="s">
        <v>84</v>
      </c>
      <c r="F8" s="6" t="s">
        <v>85</v>
      </c>
      <c r="G8" s="6" t="s">
        <v>10</v>
      </c>
      <c r="H8" s="58">
        <v>17290</v>
      </c>
      <c r="I8" s="90">
        <v>0</v>
      </c>
      <c r="J8" s="109">
        <f t="shared" si="0"/>
        <v>0</v>
      </c>
      <c r="K8" s="112">
        <f t="shared" ref="K8:K13" si="1">ROUND(J8*0.05,2)</f>
        <v>0</v>
      </c>
      <c r="L8" s="108"/>
    </row>
    <row r="9" spans="2:14" ht="56.25" customHeight="1" x14ac:dyDescent="0.25">
      <c r="B9" s="70">
        <v>4</v>
      </c>
      <c r="C9" s="4" t="s">
        <v>86</v>
      </c>
      <c r="D9" s="4" t="s">
        <v>87</v>
      </c>
      <c r="E9" s="4" t="s">
        <v>88</v>
      </c>
      <c r="F9" s="4" t="s">
        <v>89</v>
      </c>
      <c r="G9" s="4" t="s">
        <v>90</v>
      </c>
      <c r="H9" s="58">
        <v>47220</v>
      </c>
      <c r="I9" s="90">
        <v>0</v>
      </c>
      <c r="J9" s="109">
        <f t="shared" si="0"/>
        <v>0</v>
      </c>
      <c r="K9" s="112">
        <f t="shared" si="1"/>
        <v>0</v>
      </c>
      <c r="L9" s="108"/>
    </row>
    <row r="10" spans="2:14" ht="49.5" customHeight="1" x14ac:dyDescent="0.25">
      <c r="B10" s="70">
        <v>5</v>
      </c>
      <c r="C10" s="4" t="s">
        <v>91</v>
      </c>
      <c r="D10" s="4" t="s">
        <v>87</v>
      </c>
      <c r="E10" s="4" t="s">
        <v>92</v>
      </c>
      <c r="F10" s="4" t="s">
        <v>89</v>
      </c>
      <c r="G10" s="4" t="s">
        <v>90</v>
      </c>
      <c r="H10" s="58">
        <v>52756</v>
      </c>
      <c r="I10" s="90">
        <v>0</v>
      </c>
      <c r="J10" s="109">
        <f t="shared" si="0"/>
        <v>0</v>
      </c>
      <c r="K10" s="112">
        <f t="shared" si="1"/>
        <v>0</v>
      </c>
      <c r="L10" s="108"/>
    </row>
    <row r="11" spans="2:14" ht="79.5" customHeight="1" x14ac:dyDescent="0.25">
      <c r="B11" s="70">
        <v>6</v>
      </c>
      <c r="C11" s="5" t="s">
        <v>93</v>
      </c>
      <c r="D11" s="5" t="s">
        <v>94</v>
      </c>
      <c r="E11" s="5" t="s">
        <v>95</v>
      </c>
      <c r="F11" s="4" t="s">
        <v>96</v>
      </c>
      <c r="G11" s="5" t="s">
        <v>90</v>
      </c>
      <c r="H11" s="58">
        <v>5920</v>
      </c>
      <c r="I11" s="90">
        <v>0</v>
      </c>
      <c r="J11" s="109">
        <f t="shared" si="0"/>
        <v>0</v>
      </c>
      <c r="K11" s="112">
        <f t="shared" si="1"/>
        <v>0</v>
      </c>
      <c r="L11" s="108"/>
    </row>
    <row r="12" spans="2:14" ht="75.75" customHeight="1" x14ac:dyDescent="0.25">
      <c r="B12" s="70">
        <v>7</v>
      </c>
      <c r="C12" s="5" t="s">
        <v>97</v>
      </c>
      <c r="D12" s="5" t="s">
        <v>87</v>
      </c>
      <c r="E12" s="5" t="s">
        <v>98</v>
      </c>
      <c r="F12" s="5" t="s">
        <v>99</v>
      </c>
      <c r="G12" s="5" t="s">
        <v>90</v>
      </c>
      <c r="H12" s="58">
        <v>3070</v>
      </c>
      <c r="I12" s="90">
        <v>0</v>
      </c>
      <c r="J12" s="109">
        <f t="shared" si="0"/>
        <v>0</v>
      </c>
      <c r="K12" s="112">
        <f t="shared" si="1"/>
        <v>0</v>
      </c>
      <c r="L12" s="108"/>
    </row>
    <row r="13" spans="2:14" ht="78" customHeight="1" x14ac:dyDescent="0.25">
      <c r="B13" s="70">
        <v>8</v>
      </c>
      <c r="C13" s="6" t="s">
        <v>100</v>
      </c>
      <c r="D13" s="6" t="s">
        <v>101</v>
      </c>
      <c r="E13" s="6" t="s">
        <v>102</v>
      </c>
      <c r="F13" s="6" t="s">
        <v>78</v>
      </c>
      <c r="G13" s="6" t="s">
        <v>90</v>
      </c>
      <c r="H13" s="58">
        <v>1257</v>
      </c>
      <c r="I13" s="90">
        <v>0</v>
      </c>
      <c r="J13" s="109">
        <f t="shared" si="0"/>
        <v>0</v>
      </c>
      <c r="K13" s="112">
        <f t="shared" si="1"/>
        <v>0</v>
      </c>
      <c r="L13" s="108"/>
    </row>
    <row r="14" spans="2:14" ht="99.75" customHeight="1" x14ac:dyDescent="0.25">
      <c r="B14" s="70">
        <v>9</v>
      </c>
      <c r="C14" s="5" t="s">
        <v>103</v>
      </c>
      <c r="D14" s="5" t="s">
        <v>104</v>
      </c>
      <c r="E14" s="5" t="s">
        <v>105</v>
      </c>
      <c r="F14" s="5" t="s">
        <v>78</v>
      </c>
      <c r="G14" s="5" t="s">
        <v>10</v>
      </c>
      <c r="H14" s="58">
        <v>1125</v>
      </c>
      <c r="I14" s="90">
        <v>0</v>
      </c>
      <c r="J14" s="109">
        <f t="shared" si="0"/>
        <v>0</v>
      </c>
      <c r="K14" s="112"/>
      <c r="L14" s="108">
        <f>ROUND(J14*0.19,2)</f>
        <v>0</v>
      </c>
    </row>
    <row r="15" spans="2:14" ht="78.75" customHeight="1" x14ac:dyDescent="0.25">
      <c r="B15" s="70">
        <v>10</v>
      </c>
      <c r="C15" s="6" t="s">
        <v>106</v>
      </c>
      <c r="D15" s="6" t="s">
        <v>101</v>
      </c>
      <c r="E15" s="6" t="s">
        <v>107</v>
      </c>
      <c r="F15" s="6" t="s">
        <v>108</v>
      </c>
      <c r="G15" s="6" t="s">
        <v>90</v>
      </c>
      <c r="H15" s="58">
        <v>1207</v>
      </c>
      <c r="I15" s="90">
        <v>0</v>
      </c>
      <c r="J15" s="109">
        <f t="shared" si="0"/>
        <v>0</v>
      </c>
      <c r="K15" s="112"/>
      <c r="L15" s="108">
        <f>ROUND(J15*0.19,2)</f>
        <v>0</v>
      </c>
    </row>
    <row r="16" spans="2:14" ht="78.75" customHeight="1" x14ac:dyDescent="0.25">
      <c r="B16" s="70">
        <v>11</v>
      </c>
      <c r="C16" s="6" t="s">
        <v>106</v>
      </c>
      <c r="D16" s="6" t="s">
        <v>101</v>
      </c>
      <c r="E16" s="6" t="s">
        <v>107</v>
      </c>
      <c r="F16" s="6" t="s">
        <v>78</v>
      </c>
      <c r="G16" s="6" t="s">
        <v>90</v>
      </c>
      <c r="H16" s="58">
        <v>2210</v>
      </c>
      <c r="I16" s="90">
        <v>0</v>
      </c>
      <c r="J16" s="109">
        <f t="shared" si="0"/>
        <v>0</v>
      </c>
      <c r="K16" s="112"/>
      <c r="L16" s="108">
        <f t="shared" ref="L16:L33" si="2">ROUND(J16*0.19,2)</f>
        <v>0</v>
      </c>
    </row>
    <row r="17" spans="2:14" ht="78.75" customHeight="1" x14ac:dyDescent="0.25">
      <c r="B17" s="70">
        <v>12</v>
      </c>
      <c r="C17" s="6" t="s">
        <v>109</v>
      </c>
      <c r="D17" s="6" t="s">
        <v>110</v>
      </c>
      <c r="E17" s="6" t="s">
        <v>111</v>
      </c>
      <c r="F17" s="6" t="s">
        <v>112</v>
      </c>
      <c r="G17" s="6" t="s">
        <v>90</v>
      </c>
      <c r="H17" s="58">
        <v>1479</v>
      </c>
      <c r="I17" s="90">
        <v>0</v>
      </c>
      <c r="J17" s="109">
        <f t="shared" si="0"/>
        <v>0</v>
      </c>
      <c r="K17" s="112"/>
      <c r="L17" s="108">
        <f t="shared" si="2"/>
        <v>0</v>
      </c>
    </row>
    <row r="18" spans="2:14" ht="63" customHeight="1" x14ac:dyDescent="0.25">
      <c r="B18" s="70">
        <v>13</v>
      </c>
      <c r="C18" s="5" t="s">
        <v>113</v>
      </c>
      <c r="D18" s="5" t="s">
        <v>114</v>
      </c>
      <c r="E18" s="5" t="s">
        <v>115</v>
      </c>
      <c r="F18" s="5" t="s">
        <v>78</v>
      </c>
      <c r="G18" s="5" t="s">
        <v>10</v>
      </c>
      <c r="H18" s="58">
        <v>1771</v>
      </c>
      <c r="I18" s="90">
        <v>0</v>
      </c>
      <c r="J18" s="109">
        <f t="shared" si="0"/>
        <v>0</v>
      </c>
      <c r="K18" s="112"/>
      <c r="L18" s="108">
        <f t="shared" si="2"/>
        <v>0</v>
      </c>
    </row>
    <row r="19" spans="2:14" ht="63" customHeight="1" x14ac:dyDescent="0.25">
      <c r="B19" s="144">
        <v>14</v>
      </c>
      <c r="C19" s="137" t="s">
        <v>116</v>
      </c>
      <c r="D19" s="137" t="s">
        <v>10</v>
      </c>
      <c r="E19" s="137" t="s">
        <v>115</v>
      </c>
      <c r="F19" s="137" t="s">
        <v>78</v>
      </c>
      <c r="G19" s="137" t="s">
        <v>10</v>
      </c>
      <c r="H19" s="145">
        <v>578</v>
      </c>
      <c r="I19" s="90">
        <v>0</v>
      </c>
      <c r="J19" s="132">
        <f t="shared" si="0"/>
        <v>0</v>
      </c>
      <c r="K19" s="146"/>
      <c r="L19" s="147">
        <f t="shared" si="2"/>
        <v>0</v>
      </c>
      <c r="M19" s="167" t="s">
        <v>627</v>
      </c>
      <c r="N19" s="194" t="s">
        <v>658</v>
      </c>
    </row>
    <row r="20" spans="2:14" ht="80.25" customHeight="1" x14ac:dyDescent="0.25">
      <c r="B20" s="70">
        <v>15</v>
      </c>
      <c r="C20" s="5" t="s">
        <v>117</v>
      </c>
      <c r="D20" s="5" t="s">
        <v>118</v>
      </c>
      <c r="E20" s="5" t="s">
        <v>119</v>
      </c>
      <c r="F20" s="5" t="s">
        <v>108</v>
      </c>
      <c r="G20" s="5" t="s">
        <v>10</v>
      </c>
      <c r="H20" s="58">
        <v>616</v>
      </c>
      <c r="I20" s="90">
        <v>0</v>
      </c>
      <c r="J20" s="109">
        <f t="shared" si="0"/>
        <v>0</v>
      </c>
      <c r="K20" s="112"/>
      <c r="L20" s="108">
        <f t="shared" si="2"/>
        <v>0</v>
      </c>
    </row>
    <row r="21" spans="2:14" ht="63" customHeight="1" x14ac:dyDescent="0.25">
      <c r="B21" s="70">
        <v>16</v>
      </c>
      <c r="C21" s="5" t="s">
        <v>120</v>
      </c>
      <c r="D21" s="5" t="s">
        <v>121</v>
      </c>
      <c r="E21" s="5" t="s">
        <v>122</v>
      </c>
      <c r="F21" s="5" t="s">
        <v>123</v>
      </c>
      <c r="G21" s="5" t="s">
        <v>14</v>
      </c>
      <c r="H21" s="58">
        <v>1195</v>
      </c>
      <c r="I21" s="90">
        <v>0</v>
      </c>
      <c r="J21" s="109">
        <f t="shared" si="0"/>
        <v>0</v>
      </c>
      <c r="K21" s="112"/>
      <c r="L21" s="108">
        <f t="shared" si="2"/>
        <v>0</v>
      </c>
    </row>
    <row r="22" spans="2:14" ht="63" customHeight="1" x14ac:dyDescent="0.25">
      <c r="B22" s="70">
        <v>17</v>
      </c>
      <c r="C22" s="5" t="s">
        <v>124</v>
      </c>
      <c r="D22" s="5" t="s">
        <v>118</v>
      </c>
      <c r="E22" s="5" t="s">
        <v>125</v>
      </c>
      <c r="F22" s="5" t="s">
        <v>126</v>
      </c>
      <c r="G22" s="5" t="s">
        <v>10</v>
      </c>
      <c r="H22" s="58">
        <v>989</v>
      </c>
      <c r="I22" s="90">
        <v>0</v>
      </c>
      <c r="J22" s="109">
        <f t="shared" si="0"/>
        <v>0</v>
      </c>
      <c r="K22" s="112"/>
      <c r="L22" s="108">
        <f t="shared" si="2"/>
        <v>0</v>
      </c>
    </row>
    <row r="23" spans="2:14" ht="63" customHeight="1" x14ac:dyDescent="0.25">
      <c r="B23" s="144">
        <v>18</v>
      </c>
      <c r="C23" s="137" t="s">
        <v>127</v>
      </c>
      <c r="D23" s="137" t="s">
        <v>10</v>
      </c>
      <c r="E23" s="143" t="s">
        <v>561</v>
      </c>
      <c r="F23" s="137" t="s">
        <v>128</v>
      </c>
      <c r="G23" s="137" t="s">
        <v>10</v>
      </c>
      <c r="H23" s="145">
        <v>91</v>
      </c>
      <c r="I23" s="90">
        <v>0</v>
      </c>
      <c r="J23" s="132">
        <f t="shared" si="0"/>
        <v>0</v>
      </c>
      <c r="K23" s="146"/>
      <c r="L23" s="147">
        <f t="shared" si="2"/>
        <v>0</v>
      </c>
      <c r="M23" s="167" t="s">
        <v>628</v>
      </c>
      <c r="N23" s="194" t="s">
        <v>668</v>
      </c>
    </row>
    <row r="24" spans="2:14" ht="63.75" customHeight="1" x14ac:dyDescent="0.25">
      <c r="B24" s="70">
        <v>19</v>
      </c>
      <c r="C24" s="5" t="s">
        <v>129</v>
      </c>
      <c r="D24" s="5" t="s">
        <v>130</v>
      </c>
      <c r="E24" s="5" t="s">
        <v>131</v>
      </c>
      <c r="F24" s="5" t="s">
        <v>78</v>
      </c>
      <c r="G24" s="5" t="s">
        <v>10</v>
      </c>
      <c r="H24" s="58">
        <v>3490</v>
      </c>
      <c r="I24" s="90">
        <v>0</v>
      </c>
      <c r="J24" s="109">
        <f t="shared" si="0"/>
        <v>0</v>
      </c>
      <c r="K24" s="112"/>
      <c r="L24" s="108">
        <f t="shared" si="2"/>
        <v>0</v>
      </c>
    </row>
    <row r="25" spans="2:14" ht="63.75" customHeight="1" x14ac:dyDescent="0.25">
      <c r="B25" s="70">
        <v>20</v>
      </c>
      <c r="C25" s="5" t="s">
        <v>129</v>
      </c>
      <c r="D25" s="5" t="s">
        <v>132</v>
      </c>
      <c r="E25" s="5" t="s">
        <v>133</v>
      </c>
      <c r="F25" s="5" t="s">
        <v>112</v>
      </c>
      <c r="G25" s="5" t="s">
        <v>10</v>
      </c>
      <c r="H25" s="58">
        <v>705</v>
      </c>
      <c r="I25" s="90">
        <v>0</v>
      </c>
      <c r="J25" s="109">
        <f t="shared" si="0"/>
        <v>0</v>
      </c>
      <c r="K25" s="112"/>
      <c r="L25" s="108">
        <f t="shared" si="2"/>
        <v>0</v>
      </c>
    </row>
    <row r="26" spans="2:14" ht="51" customHeight="1" x14ac:dyDescent="0.25">
      <c r="B26" s="70">
        <v>21</v>
      </c>
      <c r="C26" s="5" t="s">
        <v>134</v>
      </c>
      <c r="D26" s="5" t="s">
        <v>135</v>
      </c>
      <c r="E26" s="5" t="s">
        <v>136</v>
      </c>
      <c r="F26" s="5" t="s">
        <v>137</v>
      </c>
      <c r="G26" s="5" t="s">
        <v>10</v>
      </c>
      <c r="H26" s="58">
        <v>212</v>
      </c>
      <c r="I26" s="90">
        <v>0</v>
      </c>
      <c r="J26" s="109">
        <f t="shared" si="0"/>
        <v>0</v>
      </c>
      <c r="K26" s="112"/>
      <c r="L26" s="108">
        <f t="shared" si="2"/>
        <v>0</v>
      </c>
    </row>
    <row r="27" spans="2:14" ht="131.25" customHeight="1" x14ac:dyDescent="0.25">
      <c r="B27" s="144">
        <v>22</v>
      </c>
      <c r="C27" s="137" t="s">
        <v>138</v>
      </c>
      <c r="D27" s="137" t="s">
        <v>10</v>
      </c>
      <c r="E27" s="137" t="s">
        <v>139</v>
      </c>
      <c r="F27" s="137" t="s">
        <v>137</v>
      </c>
      <c r="G27" s="137" t="s">
        <v>10</v>
      </c>
      <c r="H27" s="145">
        <v>71</v>
      </c>
      <c r="I27" s="90">
        <v>0</v>
      </c>
      <c r="J27" s="132">
        <f t="shared" si="0"/>
        <v>0</v>
      </c>
      <c r="K27" s="146"/>
      <c r="L27" s="147">
        <f t="shared" si="2"/>
        <v>0</v>
      </c>
      <c r="M27" s="198" t="s">
        <v>629</v>
      </c>
      <c r="N27" s="194" t="s">
        <v>659</v>
      </c>
    </row>
    <row r="28" spans="2:14" ht="45" customHeight="1" x14ac:dyDescent="0.25">
      <c r="B28" s="70">
        <v>23</v>
      </c>
      <c r="C28" s="5" t="s">
        <v>579</v>
      </c>
      <c r="D28" s="5" t="s">
        <v>140</v>
      </c>
      <c r="E28" s="5" t="s">
        <v>141</v>
      </c>
      <c r="F28" s="5" t="s">
        <v>142</v>
      </c>
      <c r="G28" s="5" t="s">
        <v>10</v>
      </c>
      <c r="H28" s="58">
        <v>816.5</v>
      </c>
      <c r="I28" s="90">
        <v>0</v>
      </c>
      <c r="J28" s="109">
        <f t="shared" si="0"/>
        <v>0</v>
      </c>
      <c r="K28" s="112"/>
      <c r="L28" s="108">
        <f t="shared" si="2"/>
        <v>0</v>
      </c>
    </row>
    <row r="29" spans="2:14" ht="45" customHeight="1" x14ac:dyDescent="0.25">
      <c r="B29" s="70">
        <v>24</v>
      </c>
      <c r="C29" s="5" t="s">
        <v>143</v>
      </c>
      <c r="D29" s="5" t="s">
        <v>140</v>
      </c>
      <c r="E29" s="5" t="s">
        <v>144</v>
      </c>
      <c r="F29" s="5" t="s">
        <v>142</v>
      </c>
      <c r="G29" s="5" t="s">
        <v>10</v>
      </c>
      <c r="H29" s="58">
        <v>63</v>
      </c>
      <c r="I29" s="90">
        <v>0</v>
      </c>
      <c r="J29" s="109">
        <f t="shared" si="0"/>
        <v>0</v>
      </c>
      <c r="K29" s="112"/>
      <c r="L29" s="108">
        <f t="shared" si="2"/>
        <v>0</v>
      </c>
      <c r="M29" s="167" t="s">
        <v>630</v>
      </c>
    </row>
    <row r="30" spans="2:14" ht="57" customHeight="1" x14ac:dyDescent="0.25">
      <c r="B30" s="70">
        <v>25</v>
      </c>
      <c r="C30" s="5" t="s">
        <v>145</v>
      </c>
      <c r="D30" s="5" t="s">
        <v>121</v>
      </c>
      <c r="E30" s="37" t="s">
        <v>146</v>
      </c>
      <c r="F30" s="5" t="s">
        <v>142</v>
      </c>
      <c r="G30" s="5" t="s">
        <v>10</v>
      </c>
      <c r="H30" s="58">
        <v>48</v>
      </c>
      <c r="I30" s="90">
        <v>0</v>
      </c>
      <c r="J30" s="109">
        <f t="shared" si="0"/>
        <v>0</v>
      </c>
      <c r="K30" s="112"/>
      <c r="L30" s="108">
        <f t="shared" si="2"/>
        <v>0</v>
      </c>
      <c r="M30" s="167" t="s">
        <v>631</v>
      </c>
    </row>
    <row r="31" spans="2:14" ht="69.75" customHeight="1" x14ac:dyDescent="0.25">
      <c r="B31" s="70">
        <v>26</v>
      </c>
      <c r="C31" s="5" t="s">
        <v>147</v>
      </c>
      <c r="D31" s="5" t="s">
        <v>148</v>
      </c>
      <c r="E31" s="5" t="s">
        <v>149</v>
      </c>
      <c r="F31" s="5" t="s">
        <v>112</v>
      </c>
      <c r="G31" s="5" t="s">
        <v>10</v>
      </c>
      <c r="H31" s="58">
        <v>20046</v>
      </c>
      <c r="I31" s="90">
        <v>0</v>
      </c>
      <c r="J31" s="109">
        <f t="shared" si="0"/>
        <v>0</v>
      </c>
      <c r="K31" s="112"/>
      <c r="L31" s="108">
        <f t="shared" si="2"/>
        <v>0</v>
      </c>
    </row>
    <row r="32" spans="2:14" ht="63" customHeight="1" x14ac:dyDescent="0.25">
      <c r="B32" s="144">
        <v>27</v>
      </c>
      <c r="C32" s="137" t="s">
        <v>150</v>
      </c>
      <c r="D32" s="137" t="s">
        <v>151</v>
      </c>
      <c r="E32" s="137" t="s">
        <v>152</v>
      </c>
      <c r="F32" s="137" t="s">
        <v>78</v>
      </c>
      <c r="G32" s="137" t="s">
        <v>10</v>
      </c>
      <c r="H32" s="145">
        <v>1055</v>
      </c>
      <c r="I32" s="90">
        <v>0</v>
      </c>
      <c r="J32" s="132">
        <f t="shared" si="0"/>
        <v>0</v>
      </c>
      <c r="K32" s="146"/>
      <c r="L32" s="147">
        <f t="shared" si="2"/>
        <v>0</v>
      </c>
      <c r="M32" s="167" t="s">
        <v>632</v>
      </c>
      <c r="N32" s="194" t="s">
        <v>660</v>
      </c>
    </row>
    <row r="33" spans="2:12" ht="57" customHeight="1" x14ac:dyDescent="0.25">
      <c r="B33" s="70">
        <v>28</v>
      </c>
      <c r="C33" s="5" t="s">
        <v>150</v>
      </c>
      <c r="D33" s="5" t="s">
        <v>118</v>
      </c>
      <c r="E33" s="5" t="s">
        <v>152</v>
      </c>
      <c r="F33" s="5" t="s">
        <v>78</v>
      </c>
      <c r="G33" s="5" t="s">
        <v>10</v>
      </c>
      <c r="H33" s="58">
        <v>3303</v>
      </c>
      <c r="I33" s="90">
        <v>0</v>
      </c>
      <c r="J33" s="109">
        <f t="shared" si="0"/>
        <v>0</v>
      </c>
      <c r="K33" s="112"/>
      <c r="L33" s="108">
        <f t="shared" si="2"/>
        <v>0</v>
      </c>
    </row>
    <row r="34" spans="2:12" ht="63.75" customHeight="1" x14ac:dyDescent="0.25">
      <c r="B34" s="67">
        <v>29</v>
      </c>
      <c r="C34" s="6" t="s">
        <v>553</v>
      </c>
      <c r="D34" s="6" t="s">
        <v>542</v>
      </c>
      <c r="E34" s="6" t="s">
        <v>543</v>
      </c>
      <c r="F34" s="6" t="s">
        <v>544</v>
      </c>
      <c r="G34" s="6" t="s">
        <v>14</v>
      </c>
      <c r="H34" s="55">
        <v>505</v>
      </c>
      <c r="I34" s="87">
        <v>0</v>
      </c>
      <c r="J34" s="109">
        <f t="shared" si="0"/>
        <v>0</v>
      </c>
      <c r="K34" s="112">
        <f t="shared" ref="K34:K35" si="3">ROUND(J34*0.05,2)</f>
        <v>0</v>
      </c>
      <c r="L34" s="115"/>
    </row>
    <row r="35" spans="2:12" ht="95.25" customHeight="1" thickBot="1" x14ac:dyDescent="0.3">
      <c r="B35" s="71">
        <v>30</v>
      </c>
      <c r="C35" s="38" t="s">
        <v>554</v>
      </c>
      <c r="D35" s="38" t="s">
        <v>542</v>
      </c>
      <c r="E35" s="38" t="s">
        <v>545</v>
      </c>
      <c r="F35" s="38" t="s">
        <v>544</v>
      </c>
      <c r="G35" s="38" t="s">
        <v>14</v>
      </c>
      <c r="H35" s="56">
        <v>635</v>
      </c>
      <c r="I35" s="88">
        <v>0</v>
      </c>
      <c r="J35" s="109">
        <f t="shared" si="0"/>
        <v>0</v>
      </c>
      <c r="K35" s="112">
        <f t="shared" si="3"/>
        <v>0</v>
      </c>
      <c r="L35" s="126"/>
    </row>
    <row r="36" spans="2:12" ht="15.75" customHeight="1" thickBot="1" x14ac:dyDescent="0.3">
      <c r="B36" s="215" t="s">
        <v>49</v>
      </c>
      <c r="C36" s="215"/>
      <c r="D36" s="215"/>
      <c r="E36" s="215"/>
      <c r="F36" s="215"/>
      <c r="G36" s="215"/>
      <c r="H36" s="215"/>
      <c r="I36" s="215"/>
      <c r="J36" s="110">
        <f>SUM(J6:J35)</f>
        <v>0</v>
      </c>
      <c r="K36" s="110">
        <f>SUM(K6:K35)</f>
        <v>0</v>
      </c>
      <c r="L36" s="110">
        <f>SUM(L6:L35)</f>
        <v>0</v>
      </c>
    </row>
    <row r="37" spans="2:12" ht="15.75" customHeight="1" thickBot="1" x14ac:dyDescent="0.3">
      <c r="B37" s="216" t="s">
        <v>50</v>
      </c>
      <c r="C37" s="216"/>
      <c r="D37" s="216"/>
      <c r="E37" s="216"/>
      <c r="F37" s="216"/>
      <c r="G37" s="216"/>
      <c r="H37" s="216"/>
      <c r="I37" s="216"/>
      <c r="J37" s="110">
        <f>J36+K36+L36</f>
        <v>0</v>
      </c>
      <c r="K37" s="31"/>
      <c r="L37" s="32"/>
    </row>
    <row r="38" spans="2:12" x14ac:dyDescent="0.25"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</row>
    <row r="39" spans="2:12" x14ac:dyDescent="0.25"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</row>
    <row r="40" spans="2:12" x14ac:dyDescent="0.25">
      <c r="B40" s="19"/>
      <c r="C40" s="19"/>
      <c r="D40" s="19"/>
      <c r="E40" s="19"/>
      <c r="F40" s="19"/>
      <c r="G40" s="19"/>
      <c r="H40" s="19"/>
      <c r="I40" s="19"/>
      <c r="J40" s="19"/>
      <c r="K40" s="19"/>
      <c r="L40" s="19"/>
    </row>
  </sheetData>
  <mergeCells count="10">
    <mergeCell ref="B36:I36"/>
    <mergeCell ref="B37:I37"/>
    <mergeCell ref="B2:L2"/>
    <mergeCell ref="B4:B5"/>
    <mergeCell ref="C4:C5"/>
    <mergeCell ref="D4:D5"/>
    <mergeCell ref="E4:E5"/>
    <mergeCell ref="H4:H5"/>
    <mergeCell ref="I4:I5"/>
    <mergeCell ref="J4:J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27"/>
  <sheetViews>
    <sheetView zoomScale="85" zoomScaleNormal="85" workbookViewId="0">
      <pane ySplit="5" topLeftCell="A6" activePane="bottomLeft" state="frozen"/>
      <selection pane="bottomLeft" activeCell="N24" sqref="N24"/>
    </sheetView>
  </sheetViews>
  <sheetFormatPr defaultRowHeight="15" x14ac:dyDescent="0.25"/>
  <cols>
    <col min="1" max="1" width="2.85546875" customWidth="1"/>
    <col min="2" max="2" width="5.28515625" customWidth="1"/>
    <col min="3" max="3" width="14.85546875" customWidth="1"/>
    <col min="4" max="4" width="8" customWidth="1"/>
    <col min="5" max="5" width="29" customWidth="1"/>
    <col min="6" max="6" width="8.7109375" customWidth="1"/>
    <col min="7" max="7" width="10.5703125" customWidth="1"/>
    <col min="8" max="8" width="9.85546875" customWidth="1"/>
    <col min="9" max="9" width="11.28515625" customWidth="1"/>
    <col min="10" max="10" width="11.42578125" customWidth="1"/>
    <col min="11" max="11" width="9.140625" customWidth="1"/>
    <col min="12" max="12" width="9.85546875" customWidth="1"/>
    <col min="13" max="13" width="19.7109375" style="167" customWidth="1"/>
    <col min="14" max="14" width="24.28515625" customWidth="1"/>
  </cols>
  <sheetData>
    <row r="1" spans="2:14" ht="15.75" thickBot="1" x14ac:dyDescent="0.3"/>
    <row r="2" spans="2:14" ht="19.5" thickBot="1" x14ac:dyDescent="0.35">
      <c r="B2" s="222" t="s">
        <v>559</v>
      </c>
      <c r="C2" s="223"/>
      <c r="D2" s="223"/>
      <c r="E2" s="223"/>
      <c r="F2" s="223"/>
      <c r="G2" s="223"/>
      <c r="H2" s="223"/>
      <c r="I2" s="223"/>
      <c r="J2" s="223"/>
      <c r="K2" s="223"/>
      <c r="L2" s="224"/>
    </row>
    <row r="3" spans="2:14" ht="16.5" thickBot="1" x14ac:dyDescent="0.3">
      <c r="B3" s="1"/>
    </row>
    <row r="4" spans="2:14" ht="47.25" customHeight="1" thickBot="1" x14ac:dyDescent="0.3">
      <c r="B4" s="211" t="s">
        <v>0</v>
      </c>
      <c r="C4" s="211" t="s">
        <v>1</v>
      </c>
      <c r="D4" s="211" t="s">
        <v>52</v>
      </c>
      <c r="E4" s="211" t="s">
        <v>2</v>
      </c>
      <c r="F4" s="63" t="s">
        <v>3</v>
      </c>
      <c r="G4" s="63" t="s">
        <v>4</v>
      </c>
      <c r="H4" s="225" t="s">
        <v>54</v>
      </c>
      <c r="I4" s="220" t="s">
        <v>555</v>
      </c>
      <c r="J4" s="221" t="s">
        <v>47</v>
      </c>
      <c r="K4" s="27" t="s">
        <v>48</v>
      </c>
      <c r="L4" s="27" t="s">
        <v>48</v>
      </c>
    </row>
    <row r="5" spans="2:14" ht="48" thickBot="1" x14ac:dyDescent="0.3">
      <c r="B5" s="211"/>
      <c r="C5" s="211"/>
      <c r="D5" s="211"/>
      <c r="E5" s="211"/>
      <c r="F5" s="63" t="s">
        <v>5</v>
      </c>
      <c r="G5" s="63" t="s">
        <v>6</v>
      </c>
      <c r="H5" s="225"/>
      <c r="I5" s="220"/>
      <c r="J5" s="221"/>
      <c r="K5" s="28">
        <v>0.05</v>
      </c>
      <c r="L5" s="28">
        <v>0.19</v>
      </c>
      <c r="M5" s="199" t="s">
        <v>661</v>
      </c>
      <c r="N5" s="200" t="s">
        <v>657</v>
      </c>
    </row>
    <row r="6" spans="2:14" ht="62.25" customHeight="1" x14ac:dyDescent="0.25">
      <c r="B6" s="41">
        <v>1</v>
      </c>
      <c r="C6" s="42" t="s">
        <v>7</v>
      </c>
      <c r="D6" s="43" t="s">
        <v>35</v>
      </c>
      <c r="E6" s="43" t="s">
        <v>8</v>
      </c>
      <c r="F6" s="43" t="s">
        <v>9</v>
      </c>
      <c r="G6" s="60" t="s">
        <v>10</v>
      </c>
      <c r="H6" s="57">
        <v>3035</v>
      </c>
      <c r="I6" s="89">
        <v>0</v>
      </c>
      <c r="J6" s="109">
        <f t="shared" ref="J6:J25" si="0">ROUND(H6*I6,2)</f>
        <v>0</v>
      </c>
      <c r="K6" s="121"/>
      <c r="L6" s="107">
        <f>ROUND(J6*0.19,2)</f>
        <v>0</v>
      </c>
    </row>
    <row r="7" spans="2:14" ht="83.25" customHeight="1" x14ac:dyDescent="0.25">
      <c r="B7" s="148">
        <v>2</v>
      </c>
      <c r="C7" s="149" t="s">
        <v>44</v>
      </c>
      <c r="D7" s="149" t="s">
        <v>35</v>
      </c>
      <c r="E7" s="149" t="s">
        <v>45</v>
      </c>
      <c r="F7" s="149" t="s">
        <v>9</v>
      </c>
      <c r="G7" s="151" t="s">
        <v>10</v>
      </c>
      <c r="H7" s="145">
        <v>1035</v>
      </c>
      <c r="I7" s="90">
        <v>0</v>
      </c>
      <c r="J7" s="132">
        <f t="shared" si="0"/>
        <v>0</v>
      </c>
      <c r="K7" s="146"/>
      <c r="L7" s="147">
        <f t="shared" ref="L7:L25" si="1">ROUND(J7*0.19,2)</f>
        <v>0</v>
      </c>
      <c r="M7" s="167" t="s">
        <v>593</v>
      </c>
      <c r="N7" t="s">
        <v>646</v>
      </c>
    </row>
    <row r="8" spans="2:14" ht="65.099999999999994" customHeight="1" x14ac:dyDescent="0.25">
      <c r="B8" s="66">
        <v>3</v>
      </c>
      <c r="C8" s="2" t="s">
        <v>11</v>
      </c>
      <c r="D8" s="3" t="s">
        <v>36</v>
      </c>
      <c r="E8" s="3" t="s">
        <v>12</v>
      </c>
      <c r="F8" s="3" t="s">
        <v>9</v>
      </c>
      <c r="G8" s="61" t="s">
        <v>13</v>
      </c>
      <c r="H8" s="58">
        <v>921</v>
      </c>
      <c r="I8" s="90">
        <v>0</v>
      </c>
      <c r="J8" s="109">
        <f t="shared" si="0"/>
        <v>0</v>
      </c>
      <c r="K8" s="112"/>
      <c r="L8" s="108">
        <f t="shared" si="1"/>
        <v>0</v>
      </c>
    </row>
    <row r="9" spans="2:14" ht="65.099999999999994" customHeight="1" x14ac:dyDescent="0.25">
      <c r="B9" s="148">
        <v>4</v>
      </c>
      <c r="C9" s="149" t="s">
        <v>11</v>
      </c>
      <c r="D9" s="150" t="s">
        <v>37</v>
      </c>
      <c r="E9" s="150" t="s">
        <v>12</v>
      </c>
      <c r="F9" s="150" t="s">
        <v>9</v>
      </c>
      <c r="G9" s="151" t="s">
        <v>14</v>
      </c>
      <c r="H9" s="145">
        <v>855</v>
      </c>
      <c r="I9" s="90">
        <v>0</v>
      </c>
      <c r="J9" s="132">
        <f t="shared" si="0"/>
        <v>0</v>
      </c>
      <c r="K9" s="146"/>
      <c r="L9" s="147">
        <f t="shared" si="1"/>
        <v>0</v>
      </c>
      <c r="M9" s="198" t="s">
        <v>633</v>
      </c>
      <c r="N9" s="194" t="s">
        <v>662</v>
      </c>
    </row>
    <row r="10" spans="2:14" ht="65.099999999999994" customHeight="1" x14ac:dyDescent="0.25">
      <c r="B10" s="148">
        <v>5</v>
      </c>
      <c r="C10" s="149" t="s">
        <v>15</v>
      </c>
      <c r="D10" s="150" t="s">
        <v>37</v>
      </c>
      <c r="E10" s="150" t="s">
        <v>16</v>
      </c>
      <c r="F10" s="150" t="s">
        <v>9</v>
      </c>
      <c r="G10" s="151" t="s">
        <v>14</v>
      </c>
      <c r="H10" s="145">
        <v>443</v>
      </c>
      <c r="I10" s="90">
        <v>0</v>
      </c>
      <c r="J10" s="132">
        <f t="shared" si="0"/>
        <v>0</v>
      </c>
      <c r="K10" s="146"/>
      <c r="L10" s="147">
        <f t="shared" si="1"/>
        <v>0</v>
      </c>
      <c r="M10" s="198" t="s">
        <v>634</v>
      </c>
      <c r="N10" s="194" t="s">
        <v>662</v>
      </c>
    </row>
    <row r="11" spans="2:14" ht="65.099999999999994" customHeight="1" x14ac:dyDescent="0.25">
      <c r="B11" s="66">
        <v>6</v>
      </c>
      <c r="C11" s="4" t="s">
        <v>17</v>
      </c>
      <c r="D11" s="4" t="s">
        <v>36</v>
      </c>
      <c r="E11" s="4" t="s">
        <v>18</v>
      </c>
      <c r="F11" s="3" t="s">
        <v>9</v>
      </c>
      <c r="G11" s="4" t="s">
        <v>14</v>
      </c>
      <c r="H11" s="58">
        <v>1795</v>
      </c>
      <c r="I11" s="90">
        <v>0</v>
      </c>
      <c r="J11" s="109">
        <f t="shared" si="0"/>
        <v>0</v>
      </c>
      <c r="K11" s="112"/>
      <c r="L11" s="108">
        <f t="shared" si="1"/>
        <v>0</v>
      </c>
    </row>
    <row r="12" spans="2:14" ht="65.099999999999994" customHeight="1" x14ac:dyDescent="0.25">
      <c r="B12" s="148">
        <v>7</v>
      </c>
      <c r="C12" s="130" t="s">
        <v>17</v>
      </c>
      <c r="D12" s="130" t="s">
        <v>37</v>
      </c>
      <c r="E12" s="130" t="s">
        <v>18</v>
      </c>
      <c r="F12" s="150" t="s">
        <v>9</v>
      </c>
      <c r="G12" s="130" t="s">
        <v>14</v>
      </c>
      <c r="H12" s="145">
        <v>741</v>
      </c>
      <c r="I12" s="90">
        <v>0</v>
      </c>
      <c r="J12" s="132">
        <f t="shared" si="0"/>
        <v>0</v>
      </c>
      <c r="K12" s="146"/>
      <c r="L12" s="147">
        <f t="shared" si="1"/>
        <v>0</v>
      </c>
      <c r="M12" s="198" t="s">
        <v>633</v>
      </c>
      <c r="N12" s="194" t="s">
        <v>662</v>
      </c>
    </row>
    <row r="13" spans="2:14" ht="65.099999999999994" customHeight="1" x14ac:dyDescent="0.25">
      <c r="B13" s="66">
        <v>8</v>
      </c>
      <c r="C13" s="4" t="s">
        <v>19</v>
      </c>
      <c r="D13" s="4" t="s">
        <v>36</v>
      </c>
      <c r="E13" s="4" t="s">
        <v>20</v>
      </c>
      <c r="F13" s="3" t="s">
        <v>9</v>
      </c>
      <c r="G13" s="4" t="s">
        <v>14</v>
      </c>
      <c r="H13" s="58">
        <v>780</v>
      </c>
      <c r="I13" s="90">
        <v>0</v>
      </c>
      <c r="J13" s="109">
        <f t="shared" si="0"/>
        <v>0</v>
      </c>
      <c r="K13" s="112"/>
      <c r="L13" s="108">
        <f t="shared" si="1"/>
        <v>0</v>
      </c>
    </row>
    <row r="14" spans="2:14" ht="65.099999999999994" customHeight="1" x14ac:dyDescent="0.25">
      <c r="B14" s="148">
        <v>9</v>
      </c>
      <c r="C14" s="130" t="s">
        <v>19</v>
      </c>
      <c r="D14" s="130" t="s">
        <v>37</v>
      </c>
      <c r="E14" s="130" t="s">
        <v>20</v>
      </c>
      <c r="F14" s="150" t="s">
        <v>9</v>
      </c>
      <c r="G14" s="130" t="s">
        <v>14</v>
      </c>
      <c r="H14" s="145">
        <v>1065</v>
      </c>
      <c r="I14" s="90">
        <v>0</v>
      </c>
      <c r="J14" s="132">
        <f t="shared" si="0"/>
        <v>0</v>
      </c>
      <c r="K14" s="146"/>
      <c r="L14" s="147">
        <f t="shared" si="1"/>
        <v>0</v>
      </c>
      <c r="M14" s="198" t="s">
        <v>634</v>
      </c>
      <c r="N14" s="194" t="s">
        <v>662</v>
      </c>
    </row>
    <row r="15" spans="2:14" ht="65.099999999999994" customHeight="1" x14ac:dyDescent="0.25">
      <c r="B15" s="148">
        <v>10</v>
      </c>
      <c r="C15" s="130" t="s">
        <v>21</v>
      </c>
      <c r="D15" s="130" t="s">
        <v>38</v>
      </c>
      <c r="E15" s="130" t="s">
        <v>22</v>
      </c>
      <c r="F15" s="150" t="s">
        <v>9</v>
      </c>
      <c r="G15" s="130" t="s">
        <v>14</v>
      </c>
      <c r="H15" s="145">
        <v>452</v>
      </c>
      <c r="I15" s="90">
        <v>0</v>
      </c>
      <c r="J15" s="132">
        <f t="shared" si="0"/>
        <v>0</v>
      </c>
      <c r="K15" s="146"/>
      <c r="L15" s="147">
        <f t="shared" si="1"/>
        <v>0</v>
      </c>
      <c r="M15" s="167" t="s">
        <v>593</v>
      </c>
      <c r="N15" t="s">
        <v>646</v>
      </c>
    </row>
    <row r="16" spans="2:14" ht="65.099999999999994" customHeight="1" x14ac:dyDescent="0.25">
      <c r="B16" s="148">
        <v>11</v>
      </c>
      <c r="C16" s="130" t="s">
        <v>21</v>
      </c>
      <c r="D16" s="130" t="s">
        <v>37</v>
      </c>
      <c r="E16" s="130" t="s">
        <v>22</v>
      </c>
      <c r="F16" s="150" t="s">
        <v>9</v>
      </c>
      <c r="G16" s="130" t="s">
        <v>14</v>
      </c>
      <c r="H16" s="145">
        <v>335</v>
      </c>
      <c r="I16" s="90">
        <v>0</v>
      </c>
      <c r="J16" s="132">
        <f t="shared" si="0"/>
        <v>0</v>
      </c>
      <c r="K16" s="146"/>
      <c r="L16" s="147">
        <f t="shared" si="1"/>
        <v>0</v>
      </c>
      <c r="M16" s="167" t="s">
        <v>593</v>
      </c>
      <c r="N16" t="s">
        <v>646</v>
      </c>
    </row>
    <row r="17" spans="2:14" ht="48.75" customHeight="1" x14ac:dyDescent="0.25">
      <c r="B17" s="66">
        <v>12</v>
      </c>
      <c r="C17" s="4" t="s">
        <v>23</v>
      </c>
      <c r="D17" s="4" t="s">
        <v>36</v>
      </c>
      <c r="E17" s="4" t="s">
        <v>24</v>
      </c>
      <c r="F17" s="3" t="s">
        <v>9</v>
      </c>
      <c r="G17" s="4" t="s">
        <v>14</v>
      </c>
      <c r="H17" s="58">
        <v>896</v>
      </c>
      <c r="I17" s="90">
        <v>0</v>
      </c>
      <c r="J17" s="109">
        <f t="shared" si="0"/>
        <v>0</v>
      </c>
      <c r="K17" s="112"/>
      <c r="L17" s="108">
        <f t="shared" si="1"/>
        <v>0</v>
      </c>
    </row>
    <row r="18" spans="2:14" ht="65.099999999999994" customHeight="1" x14ac:dyDescent="0.25">
      <c r="B18" s="148">
        <v>13</v>
      </c>
      <c r="C18" s="130" t="s">
        <v>25</v>
      </c>
      <c r="D18" s="130" t="s">
        <v>39</v>
      </c>
      <c r="E18" s="130" t="s">
        <v>26</v>
      </c>
      <c r="F18" s="150" t="s">
        <v>9</v>
      </c>
      <c r="G18" s="130" t="s">
        <v>14</v>
      </c>
      <c r="H18" s="145">
        <v>1595</v>
      </c>
      <c r="I18" s="90">
        <v>0</v>
      </c>
      <c r="J18" s="132">
        <f t="shared" si="0"/>
        <v>0</v>
      </c>
      <c r="K18" s="146"/>
      <c r="L18" s="147">
        <f t="shared" si="1"/>
        <v>0</v>
      </c>
      <c r="M18" s="167" t="s">
        <v>593</v>
      </c>
      <c r="N18" t="s">
        <v>646</v>
      </c>
    </row>
    <row r="19" spans="2:14" ht="65.099999999999994" customHeight="1" x14ac:dyDescent="0.25">
      <c r="B19" s="148">
        <v>14</v>
      </c>
      <c r="C19" s="130" t="s">
        <v>25</v>
      </c>
      <c r="D19" s="130" t="s">
        <v>40</v>
      </c>
      <c r="E19" s="130" t="s">
        <v>26</v>
      </c>
      <c r="F19" s="150" t="s">
        <v>41</v>
      </c>
      <c r="G19" s="130" t="s">
        <v>14</v>
      </c>
      <c r="H19" s="145">
        <v>348</v>
      </c>
      <c r="I19" s="90">
        <v>0</v>
      </c>
      <c r="J19" s="132">
        <f t="shared" si="0"/>
        <v>0</v>
      </c>
      <c r="K19" s="146"/>
      <c r="L19" s="147">
        <f t="shared" si="1"/>
        <v>0</v>
      </c>
      <c r="M19" s="167" t="s">
        <v>593</v>
      </c>
      <c r="N19" t="s">
        <v>646</v>
      </c>
    </row>
    <row r="20" spans="2:14" ht="55.5" customHeight="1" x14ac:dyDescent="0.25">
      <c r="B20" s="148">
        <v>15</v>
      </c>
      <c r="C20" s="130" t="s">
        <v>27</v>
      </c>
      <c r="D20" s="130" t="s">
        <v>37</v>
      </c>
      <c r="E20" s="130" t="s">
        <v>28</v>
      </c>
      <c r="F20" s="150" t="s">
        <v>9</v>
      </c>
      <c r="G20" s="130" t="s">
        <v>14</v>
      </c>
      <c r="H20" s="145">
        <v>553</v>
      </c>
      <c r="I20" s="90">
        <v>0</v>
      </c>
      <c r="J20" s="132">
        <f t="shared" si="0"/>
        <v>0</v>
      </c>
      <c r="K20" s="146"/>
      <c r="L20" s="147">
        <f t="shared" si="1"/>
        <v>0</v>
      </c>
      <c r="M20" s="167" t="s">
        <v>593</v>
      </c>
      <c r="N20" t="s">
        <v>646</v>
      </c>
    </row>
    <row r="21" spans="2:14" ht="65.099999999999994" customHeight="1" x14ac:dyDescent="0.25">
      <c r="B21" s="66">
        <v>16</v>
      </c>
      <c r="C21" s="4" t="s">
        <v>29</v>
      </c>
      <c r="D21" s="4" t="s">
        <v>36</v>
      </c>
      <c r="E21" s="4" t="s">
        <v>30</v>
      </c>
      <c r="F21" s="3" t="s">
        <v>9</v>
      </c>
      <c r="G21" s="4" t="s">
        <v>14</v>
      </c>
      <c r="H21" s="58">
        <v>1156</v>
      </c>
      <c r="I21" s="90">
        <v>0</v>
      </c>
      <c r="J21" s="109">
        <f t="shared" si="0"/>
        <v>0</v>
      </c>
      <c r="K21" s="122"/>
      <c r="L21" s="108">
        <f t="shared" si="1"/>
        <v>0</v>
      </c>
    </row>
    <row r="22" spans="2:14" ht="65.099999999999994" customHeight="1" x14ac:dyDescent="0.25">
      <c r="B22" s="66">
        <v>17</v>
      </c>
      <c r="C22" s="4" t="s">
        <v>42</v>
      </c>
      <c r="D22" s="4" t="s">
        <v>38</v>
      </c>
      <c r="E22" s="4" t="s">
        <v>43</v>
      </c>
      <c r="F22" s="2" t="s">
        <v>9</v>
      </c>
      <c r="G22" s="4" t="s">
        <v>14</v>
      </c>
      <c r="H22" s="58">
        <v>767</v>
      </c>
      <c r="I22" s="90">
        <v>0</v>
      </c>
      <c r="J22" s="109">
        <f t="shared" si="0"/>
        <v>0</v>
      </c>
      <c r="K22" s="112"/>
      <c r="L22" s="108">
        <f t="shared" si="1"/>
        <v>0</v>
      </c>
    </row>
    <row r="23" spans="2:14" ht="54.75" customHeight="1" x14ac:dyDescent="0.25">
      <c r="B23" s="66">
        <v>18</v>
      </c>
      <c r="C23" s="4" t="s">
        <v>31</v>
      </c>
      <c r="D23" s="4" t="s">
        <v>36</v>
      </c>
      <c r="E23" s="4" t="s">
        <v>32</v>
      </c>
      <c r="F23" s="3" t="s">
        <v>9</v>
      </c>
      <c r="G23" s="4" t="s">
        <v>14</v>
      </c>
      <c r="H23" s="58">
        <v>1220</v>
      </c>
      <c r="I23" s="90">
        <v>0</v>
      </c>
      <c r="J23" s="109">
        <f t="shared" si="0"/>
        <v>0</v>
      </c>
      <c r="K23" s="112"/>
      <c r="L23" s="108">
        <f t="shared" si="1"/>
        <v>0</v>
      </c>
    </row>
    <row r="24" spans="2:14" ht="50.25" customHeight="1" x14ac:dyDescent="0.25">
      <c r="B24" s="148">
        <v>19</v>
      </c>
      <c r="C24" s="130" t="s">
        <v>31</v>
      </c>
      <c r="D24" s="130" t="s">
        <v>37</v>
      </c>
      <c r="E24" s="130" t="s">
        <v>32</v>
      </c>
      <c r="F24" s="150" t="s">
        <v>9</v>
      </c>
      <c r="G24" s="130" t="s">
        <v>14</v>
      </c>
      <c r="H24" s="145">
        <v>820</v>
      </c>
      <c r="I24" s="90">
        <v>0</v>
      </c>
      <c r="J24" s="132">
        <f t="shared" si="0"/>
        <v>0</v>
      </c>
      <c r="K24" s="146"/>
      <c r="L24" s="147">
        <f t="shared" si="1"/>
        <v>0</v>
      </c>
      <c r="M24" s="198" t="s">
        <v>633</v>
      </c>
      <c r="N24" s="194" t="s">
        <v>662</v>
      </c>
    </row>
    <row r="25" spans="2:14" ht="57" customHeight="1" thickBot="1" x14ac:dyDescent="0.3">
      <c r="B25" s="44">
        <v>20</v>
      </c>
      <c r="C25" s="45" t="s">
        <v>33</v>
      </c>
      <c r="D25" s="45" t="s">
        <v>36</v>
      </c>
      <c r="E25" s="45" t="s">
        <v>34</v>
      </c>
      <c r="F25" s="46" t="s">
        <v>9</v>
      </c>
      <c r="G25" s="45" t="s">
        <v>14</v>
      </c>
      <c r="H25" s="59">
        <v>1180</v>
      </c>
      <c r="I25" s="91">
        <v>0</v>
      </c>
      <c r="J25" s="109">
        <f t="shared" si="0"/>
        <v>0</v>
      </c>
      <c r="K25" s="123"/>
      <c r="L25" s="108">
        <f t="shared" si="1"/>
        <v>0</v>
      </c>
    </row>
    <row r="26" spans="2:14" ht="15.75" customHeight="1" thickBot="1" x14ac:dyDescent="0.3">
      <c r="B26" s="215" t="s">
        <v>49</v>
      </c>
      <c r="C26" s="215"/>
      <c r="D26" s="215"/>
      <c r="E26" s="215"/>
      <c r="F26" s="215"/>
      <c r="G26" s="215"/>
      <c r="H26" s="215"/>
      <c r="I26" s="215"/>
      <c r="J26" s="110">
        <f>SUM(J6:J25)</f>
        <v>0</v>
      </c>
      <c r="K26" s="110">
        <f>SUM(K6:K25)</f>
        <v>0</v>
      </c>
      <c r="L26" s="110">
        <f>SUM(L6:L25)</f>
        <v>0</v>
      </c>
    </row>
    <row r="27" spans="2:14" ht="21" customHeight="1" thickBot="1" x14ac:dyDescent="0.3">
      <c r="B27" s="216" t="s">
        <v>50</v>
      </c>
      <c r="C27" s="216"/>
      <c r="D27" s="216"/>
      <c r="E27" s="216"/>
      <c r="F27" s="216"/>
      <c r="G27" s="216"/>
      <c r="H27" s="216"/>
      <c r="I27" s="216"/>
      <c r="J27" s="110">
        <f>J26+K26+L26</f>
        <v>0</v>
      </c>
      <c r="K27" s="31"/>
      <c r="L27" s="32"/>
    </row>
  </sheetData>
  <mergeCells count="10">
    <mergeCell ref="B27:I27"/>
    <mergeCell ref="B2:L2"/>
    <mergeCell ref="I4:I5"/>
    <mergeCell ref="J4:J5"/>
    <mergeCell ref="H4:H5"/>
    <mergeCell ref="B26:I26"/>
    <mergeCell ref="B4:B5"/>
    <mergeCell ref="C4:C5"/>
    <mergeCell ref="D4:D5"/>
    <mergeCell ref="E4:E5"/>
  </mergeCells>
  <phoneticPr fontId="7" type="noConversion"/>
  <pageMargins left="0.7" right="0.7" top="0.75" bottom="0.75" header="0.3" footer="0.3"/>
  <pageSetup paperSize="9" orientation="landscape" r:id="rId1"/>
  <ignoredErrors>
    <ignoredError sqref="K26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3"/>
  <sheetViews>
    <sheetView workbookViewId="0">
      <pane ySplit="5" topLeftCell="A11" activePane="bottomLeft" state="frozen"/>
      <selection pane="bottomLeft" activeCell="N9" sqref="N9"/>
    </sheetView>
  </sheetViews>
  <sheetFormatPr defaultRowHeight="15" x14ac:dyDescent="0.25"/>
  <cols>
    <col min="1" max="1" width="2" customWidth="1"/>
    <col min="2" max="2" width="5.42578125" customWidth="1"/>
    <col min="3" max="3" width="11.85546875" customWidth="1"/>
    <col min="4" max="4" width="9.28515625" customWidth="1"/>
    <col min="5" max="5" width="21.42578125" customWidth="1"/>
    <col min="7" max="7" width="10.28515625" customWidth="1"/>
    <col min="8" max="8" width="10.5703125" customWidth="1"/>
    <col min="9" max="9" width="12.28515625" customWidth="1"/>
    <col min="10" max="11" width="12.85546875" customWidth="1"/>
    <col min="12" max="12" width="13" customWidth="1"/>
    <col min="13" max="13" width="23.28515625" style="167" customWidth="1"/>
    <col min="14" max="14" width="21.140625" customWidth="1"/>
  </cols>
  <sheetData>
    <row r="1" spans="2:14" ht="15.75" thickBot="1" x14ac:dyDescent="0.3"/>
    <row r="2" spans="2:14" ht="19.5" thickBot="1" x14ac:dyDescent="0.35">
      <c r="B2" s="229" t="s">
        <v>589</v>
      </c>
      <c r="C2" s="230"/>
      <c r="D2" s="230"/>
      <c r="E2" s="230"/>
      <c r="F2" s="230"/>
      <c r="G2" s="230"/>
      <c r="H2" s="230"/>
      <c r="I2" s="230"/>
      <c r="J2" s="230"/>
      <c r="K2" s="230"/>
      <c r="L2" s="231"/>
    </row>
    <row r="3" spans="2:14" ht="16.5" thickBot="1" x14ac:dyDescent="0.3">
      <c r="B3" s="232"/>
      <c r="C3" s="233"/>
      <c r="D3" s="233"/>
      <c r="E3" s="233"/>
      <c r="F3" s="233"/>
      <c r="G3" s="233"/>
    </row>
    <row r="4" spans="2:14" ht="48" thickBot="1" x14ac:dyDescent="0.3">
      <c r="B4" s="234" t="s">
        <v>556</v>
      </c>
      <c r="C4" s="234" t="s">
        <v>51</v>
      </c>
      <c r="D4" s="234" t="s">
        <v>52</v>
      </c>
      <c r="E4" s="234" t="s">
        <v>53</v>
      </c>
      <c r="F4" s="64" t="s">
        <v>3</v>
      </c>
      <c r="G4" s="64" t="s">
        <v>4</v>
      </c>
      <c r="H4" s="235" t="s">
        <v>54</v>
      </c>
      <c r="I4" s="236" t="s">
        <v>46</v>
      </c>
      <c r="J4" s="237" t="s">
        <v>47</v>
      </c>
      <c r="K4" s="33" t="s">
        <v>48</v>
      </c>
      <c r="L4" s="33" t="s">
        <v>48</v>
      </c>
    </row>
    <row r="5" spans="2:14" ht="32.25" thickBot="1" x14ac:dyDescent="0.3">
      <c r="B5" s="234"/>
      <c r="C5" s="234"/>
      <c r="D5" s="234"/>
      <c r="E5" s="234"/>
      <c r="F5" s="64" t="s">
        <v>5</v>
      </c>
      <c r="G5" s="64" t="s">
        <v>10</v>
      </c>
      <c r="H5" s="235"/>
      <c r="I5" s="236"/>
      <c r="J5" s="237"/>
      <c r="K5" s="34">
        <v>0.05</v>
      </c>
      <c r="L5" s="34">
        <v>0.19</v>
      </c>
      <c r="M5" s="167" t="s">
        <v>661</v>
      </c>
      <c r="N5" s="194" t="s">
        <v>657</v>
      </c>
    </row>
    <row r="6" spans="2:14" ht="175.5" customHeight="1" x14ac:dyDescent="0.25">
      <c r="B6" s="80" t="s">
        <v>56</v>
      </c>
      <c r="C6" s="47" t="s">
        <v>57</v>
      </c>
      <c r="D6" s="47" t="s">
        <v>58</v>
      </c>
      <c r="E6" s="48" t="s">
        <v>59</v>
      </c>
      <c r="F6" s="48" t="s">
        <v>60</v>
      </c>
      <c r="G6" s="48" t="s">
        <v>10</v>
      </c>
      <c r="H6" s="62">
        <v>6232</v>
      </c>
      <c r="I6" s="92">
        <v>0</v>
      </c>
      <c r="J6" s="100">
        <f t="shared" ref="J6:J11" si="0">ROUND(H6*I6,2)</f>
        <v>0</v>
      </c>
      <c r="K6" s="119"/>
      <c r="L6" s="102">
        <f>ROUND(J6*0.19,2)</f>
        <v>0</v>
      </c>
    </row>
    <row r="7" spans="2:14" ht="146.25" customHeight="1" x14ac:dyDescent="0.25">
      <c r="B7" s="81" t="s">
        <v>61</v>
      </c>
      <c r="C7" s="82" t="s">
        <v>62</v>
      </c>
      <c r="D7" s="82" t="s">
        <v>58</v>
      </c>
      <c r="E7" s="83" t="s">
        <v>63</v>
      </c>
      <c r="F7" s="83" t="s">
        <v>60</v>
      </c>
      <c r="G7" s="83" t="s">
        <v>10</v>
      </c>
      <c r="H7" s="74">
        <v>1905</v>
      </c>
      <c r="I7" s="93">
        <v>0</v>
      </c>
      <c r="J7" s="101">
        <f t="shared" si="0"/>
        <v>0</v>
      </c>
      <c r="K7" s="118"/>
      <c r="L7" s="103">
        <f t="shared" ref="L7:L11" si="1">ROUND(J7*0.19,2)</f>
        <v>0</v>
      </c>
    </row>
    <row r="8" spans="2:14" ht="127.5" customHeight="1" x14ac:dyDescent="0.25">
      <c r="B8" s="81" t="s">
        <v>64</v>
      </c>
      <c r="C8" s="82" t="s">
        <v>65</v>
      </c>
      <c r="D8" s="82" t="s">
        <v>58</v>
      </c>
      <c r="E8" s="83" t="s">
        <v>66</v>
      </c>
      <c r="F8" s="83" t="s">
        <v>60</v>
      </c>
      <c r="G8" s="83" t="s">
        <v>10</v>
      </c>
      <c r="H8" s="74">
        <v>4443</v>
      </c>
      <c r="I8" s="93">
        <v>0</v>
      </c>
      <c r="J8" s="101">
        <f t="shared" si="0"/>
        <v>0</v>
      </c>
      <c r="K8" s="118"/>
      <c r="L8" s="103">
        <f t="shared" si="1"/>
        <v>0</v>
      </c>
    </row>
    <row r="9" spans="2:14" ht="144.75" customHeight="1" x14ac:dyDescent="0.25">
      <c r="B9" s="152" t="s">
        <v>67</v>
      </c>
      <c r="C9" s="153" t="s">
        <v>65</v>
      </c>
      <c r="D9" s="153" t="s">
        <v>68</v>
      </c>
      <c r="E9" s="154" t="s">
        <v>66</v>
      </c>
      <c r="F9" s="154" t="s">
        <v>60</v>
      </c>
      <c r="G9" s="154" t="s">
        <v>10</v>
      </c>
      <c r="H9" s="155">
        <v>5385</v>
      </c>
      <c r="I9" s="93">
        <v>0</v>
      </c>
      <c r="J9" s="156">
        <f t="shared" si="0"/>
        <v>0</v>
      </c>
      <c r="K9" s="157"/>
      <c r="L9" s="158">
        <f t="shared" si="1"/>
        <v>0</v>
      </c>
      <c r="M9" s="198" t="s">
        <v>636</v>
      </c>
      <c r="N9" s="194" t="s">
        <v>665</v>
      </c>
    </row>
    <row r="10" spans="2:14" ht="179.25" customHeight="1" x14ac:dyDescent="0.25">
      <c r="B10" s="152" t="s">
        <v>69</v>
      </c>
      <c r="C10" s="153" t="s">
        <v>70</v>
      </c>
      <c r="D10" s="153" t="s">
        <v>58</v>
      </c>
      <c r="E10" s="154" t="s">
        <v>71</v>
      </c>
      <c r="F10" s="154" t="s">
        <v>60</v>
      </c>
      <c r="G10" s="154" t="s">
        <v>10</v>
      </c>
      <c r="H10" s="155">
        <v>1592</v>
      </c>
      <c r="I10" s="93">
        <v>0</v>
      </c>
      <c r="J10" s="156">
        <f t="shared" si="0"/>
        <v>0</v>
      </c>
      <c r="K10" s="157"/>
      <c r="L10" s="158">
        <f t="shared" si="1"/>
        <v>0</v>
      </c>
      <c r="M10" s="198" t="s">
        <v>635</v>
      </c>
      <c r="N10" t="s">
        <v>663</v>
      </c>
    </row>
    <row r="11" spans="2:14" ht="174" customHeight="1" thickBot="1" x14ac:dyDescent="0.3">
      <c r="B11" s="84" t="s">
        <v>72</v>
      </c>
      <c r="C11" s="85" t="s">
        <v>73</v>
      </c>
      <c r="D11" s="85" t="s">
        <v>58</v>
      </c>
      <c r="E11" s="86" t="s">
        <v>560</v>
      </c>
      <c r="F11" s="86" t="s">
        <v>60</v>
      </c>
      <c r="G11" s="86" t="s">
        <v>10</v>
      </c>
      <c r="H11" s="79">
        <v>2581</v>
      </c>
      <c r="I11" s="94">
        <v>0</v>
      </c>
      <c r="J11" s="99">
        <f t="shared" si="0"/>
        <v>0</v>
      </c>
      <c r="K11" s="120"/>
      <c r="L11" s="104">
        <f t="shared" si="1"/>
        <v>0</v>
      </c>
    </row>
    <row r="12" spans="2:14" ht="16.5" thickBot="1" x14ac:dyDescent="0.3">
      <c r="B12" s="227" t="s">
        <v>49</v>
      </c>
      <c r="C12" s="228"/>
      <c r="D12" s="228"/>
      <c r="E12" s="228"/>
      <c r="F12" s="228"/>
      <c r="G12" s="228"/>
      <c r="H12" s="228"/>
      <c r="I12" s="228"/>
      <c r="J12" s="98">
        <f>SUM(J6:J11)</f>
        <v>0</v>
      </c>
      <c r="K12" s="105">
        <f>SUM(K6:K11)</f>
        <v>0</v>
      </c>
      <c r="L12" s="105">
        <f>SUM(L6:L11)</f>
        <v>0</v>
      </c>
    </row>
    <row r="13" spans="2:14" ht="16.5" thickBot="1" x14ac:dyDescent="0.3">
      <c r="B13" s="226" t="s">
        <v>50</v>
      </c>
      <c r="C13" s="226"/>
      <c r="D13" s="226"/>
      <c r="E13" s="226"/>
      <c r="F13" s="226"/>
      <c r="G13" s="226"/>
      <c r="H13" s="226"/>
      <c r="I13" s="226"/>
      <c r="J13" s="106">
        <f>J12+K12+L12</f>
        <v>0</v>
      </c>
      <c r="K13" s="51"/>
      <c r="L13" s="52"/>
    </row>
  </sheetData>
  <mergeCells count="11">
    <mergeCell ref="B13:I13"/>
    <mergeCell ref="B12:I12"/>
    <mergeCell ref="B2:L2"/>
    <mergeCell ref="B3:G3"/>
    <mergeCell ref="B4:B5"/>
    <mergeCell ref="C4:C5"/>
    <mergeCell ref="D4:D5"/>
    <mergeCell ref="E4:E5"/>
    <mergeCell ref="H4:H5"/>
    <mergeCell ref="I4:I5"/>
    <mergeCell ref="J4:J5"/>
  </mergeCells>
  <pageMargins left="0.7" right="0.7" top="0.75" bottom="0.75" header="0.3" footer="0.3"/>
  <pageSetup paperSize="9" orientation="landscape" r:id="rId1"/>
  <ignoredErrors>
    <ignoredError sqref="K12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B50A9-D97D-4569-BB1F-55EF5A852181}">
  <dimension ref="B1:N15"/>
  <sheetViews>
    <sheetView workbookViewId="0">
      <pane ySplit="5" topLeftCell="A13" activePane="bottomLeft" state="frozen"/>
      <selection pane="bottomLeft" activeCell="N10" sqref="N10"/>
    </sheetView>
  </sheetViews>
  <sheetFormatPr defaultRowHeight="15" x14ac:dyDescent="0.25"/>
  <cols>
    <col min="1" max="1" width="2.5703125" customWidth="1"/>
    <col min="2" max="2" width="4.42578125" customWidth="1"/>
    <col min="3" max="3" width="11" customWidth="1"/>
    <col min="5" max="5" width="25.140625" customWidth="1"/>
    <col min="7" max="7" width="7.85546875" customWidth="1"/>
    <col min="8" max="8" width="9" customWidth="1"/>
    <col min="9" max="9" width="13.140625" customWidth="1"/>
    <col min="10" max="10" width="12" customWidth="1"/>
    <col min="11" max="11" width="11" customWidth="1"/>
    <col min="12" max="12" width="11.140625" customWidth="1"/>
    <col min="13" max="13" width="23.5703125" style="167" customWidth="1"/>
    <col min="14" max="14" width="24.85546875" customWidth="1"/>
  </cols>
  <sheetData>
    <row r="1" spans="2:14" ht="15.75" thickBot="1" x14ac:dyDescent="0.3"/>
    <row r="2" spans="2:14" ht="16.5" thickBot="1" x14ac:dyDescent="0.3">
      <c r="B2" s="240" t="s">
        <v>564</v>
      </c>
      <c r="C2" s="241"/>
      <c r="D2" s="241"/>
      <c r="E2" s="241"/>
      <c r="F2" s="241"/>
      <c r="G2" s="241"/>
      <c r="H2" s="241"/>
      <c r="I2" s="241"/>
      <c r="J2" s="241"/>
      <c r="K2" s="241"/>
      <c r="L2" s="242"/>
    </row>
    <row r="3" spans="2:14" ht="16.5" thickBot="1" x14ac:dyDescent="0.3">
      <c r="B3" s="1"/>
    </row>
    <row r="4" spans="2:14" ht="63.75" thickBot="1" x14ac:dyDescent="0.3">
      <c r="B4" s="243" t="s">
        <v>0</v>
      </c>
      <c r="C4" s="243" t="s">
        <v>1</v>
      </c>
      <c r="D4" s="243" t="s">
        <v>52</v>
      </c>
      <c r="E4" s="243" t="s">
        <v>53</v>
      </c>
      <c r="F4" s="65" t="s">
        <v>3</v>
      </c>
      <c r="G4" s="65" t="s">
        <v>4</v>
      </c>
      <c r="H4" s="244" t="s">
        <v>54</v>
      </c>
      <c r="I4" s="245" t="s">
        <v>555</v>
      </c>
      <c r="J4" s="246" t="s">
        <v>47</v>
      </c>
      <c r="K4" s="20" t="s">
        <v>48</v>
      </c>
      <c r="L4" s="20" t="s">
        <v>48</v>
      </c>
    </row>
    <row r="5" spans="2:14" ht="32.25" thickBot="1" x14ac:dyDescent="0.3">
      <c r="B5" s="243"/>
      <c r="C5" s="243"/>
      <c r="D5" s="243"/>
      <c r="E5" s="243"/>
      <c r="F5" s="65" t="s">
        <v>5</v>
      </c>
      <c r="G5" s="65" t="s">
        <v>74</v>
      </c>
      <c r="H5" s="244"/>
      <c r="I5" s="245"/>
      <c r="J5" s="246"/>
      <c r="K5" s="21">
        <v>0.05</v>
      </c>
      <c r="L5" s="21">
        <v>0.19</v>
      </c>
      <c r="M5" s="167" t="s">
        <v>661</v>
      </c>
      <c r="N5" s="194" t="s">
        <v>657</v>
      </c>
    </row>
    <row r="6" spans="2:14" ht="69" customHeight="1" x14ac:dyDescent="0.25">
      <c r="B6" s="159">
        <v>1</v>
      </c>
      <c r="C6" s="160" t="s">
        <v>153</v>
      </c>
      <c r="D6" s="160" t="s">
        <v>58</v>
      </c>
      <c r="E6" s="160" t="s">
        <v>154</v>
      </c>
      <c r="F6" s="160" t="s">
        <v>60</v>
      </c>
      <c r="G6" s="160" t="s">
        <v>10</v>
      </c>
      <c r="H6" s="161">
        <v>515</v>
      </c>
      <c r="I6" s="92">
        <v>0</v>
      </c>
      <c r="J6" s="164">
        <f t="shared" ref="J6:J13" si="0">ROUND(H6*I6,2)</f>
        <v>0</v>
      </c>
      <c r="K6" s="165"/>
      <c r="L6" s="166">
        <f>ROUND(J6*0.19,2)</f>
        <v>0</v>
      </c>
      <c r="M6" s="167" t="s">
        <v>593</v>
      </c>
      <c r="N6" t="s">
        <v>646</v>
      </c>
    </row>
    <row r="7" spans="2:14" ht="117.75" customHeight="1" x14ac:dyDescent="0.25">
      <c r="B7" s="162">
        <v>2</v>
      </c>
      <c r="C7" s="163" t="s">
        <v>155</v>
      </c>
      <c r="D7" s="163" t="s">
        <v>58</v>
      </c>
      <c r="E7" s="163" t="s">
        <v>156</v>
      </c>
      <c r="F7" s="163" t="s">
        <v>60</v>
      </c>
      <c r="G7" s="163" t="s">
        <v>10</v>
      </c>
      <c r="H7" s="155">
        <v>1507</v>
      </c>
      <c r="I7" s="93">
        <v>0</v>
      </c>
      <c r="J7" s="156">
        <f t="shared" si="0"/>
        <v>0</v>
      </c>
      <c r="K7" s="157"/>
      <c r="L7" s="158">
        <f t="shared" ref="L7:L13" si="1">ROUND(J7*0.19,2)</f>
        <v>0</v>
      </c>
      <c r="M7" s="198" t="s">
        <v>637</v>
      </c>
      <c r="N7" t="s">
        <v>664</v>
      </c>
    </row>
    <row r="8" spans="2:14" ht="99" customHeight="1" x14ac:dyDescent="0.25">
      <c r="B8" s="162">
        <v>3</v>
      </c>
      <c r="C8" s="163" t="s">
        <v>157</v>
      </c>
      <c r="D8" s="163" t="s">
        <v>58</v>
      </c>
      <c r="E8" s="163" t="s">
        <v>583</v>
      </c>
      <c r="F8" s="163" t="s">
        <v>60</v>
      </c>
      <c r="G8" s="163" t="s">
        <v>10</v>
      </c>
      <c r="H8" s="155">
        <v>1720</v>
      </c>
      <c r="I8" s="93">
        <v>0</v>
      </c>
      <c r="J8" s="156">
        <f t="shared" si="0"/>
        <v>0</v>
      </c>
      <c r="K8" s="157"/>
      <c r="L8" s="158">
        <f t="shared" si="1"/>
        <v>0</v>
      </c>
      <c r="M8" s="167" t="s">
        <v>593</v>
      </c>
      <c r="N8" t="s">
        <v>646</v>
      </c>
    </row>
    <row r="9" spans="2:14" ht="83.25" customHeight="1" x14ac:dyDescent="0.25">
      <c r="B9" s="162">
        <v>4</v>
      </c>
      <c r="C9" s="163" t="s">
        <v>158</v>
      </c>
      <c r="D9" s="163" t="s">
        <v>58</v>
      </c>
      <c r="E9" s="163" t="s">
        <v>159</v>
      </c>
      <c r="F9" s="163" t="s">
        <v>60</v>
      </c>
      <c r="G9" s="163" t="s">
        <v>10</v>
      </c>
      <c r="H9" s="155">
        <v>2965</v>
      </c>
      <c r="I9" s="93">
        <v>0</v>
      </c>
      <c r="J9" s="156">
        <f t="shared" si="0"/>
        <v>0</v>
      </c>
      <c r="K9" s="157"/>
      <c r="L9" s="158">
        <f t="shared" si="1"/>
        <v>0</v>
      </c>
      <c r="M9" s="198" t="s">
        <v>638</v>
      </c>
      <c r="N9" s="194" t="s">
        <v>669</v>
      </c>
    </row>
    <row r="10" spans="2:14" ht="80.25" customHeight="1" x14ac:dyDescent="0.25">
      <c r="B10" s="162">
        <v>5</v>
      </c>
      <c r="C10" s="163" t="s">
        <v>160</v>
      </c>
      <c r="D10" s="163" t="s">
        <v>58</v>
      </c>
      <c r="E10" s="163" t="s">
        <v>573</v>
      </c>
      <c r="F10" s="163" t="s">
        <v>60</v>
      </c>
      <c r="G10" s="163" t="s">
        <v>55</v>
      </c>
      <c r="H10" s="155">
        <v>1670</v>
      </c>
      <c r="I10" s="93">
        <v>0</v>
      </c>
      <c r="J10" s="156">
        <f t="shared" si="0"/>
        <v>0</v>
      </c>
      <c r="K10" s="157"/>
      <c r="L10" s="158">
        <f t="shared" si="1"/>
        <v>0</v>
      </c>
      <c r="M10" s="167" t="s">
        <v>593</v>
      </c>
      <c r="N10" t="s">
        <v>646</v>
      </c>
    </row>
    <row r="11" spans="2:14" ht="66.75" customHeight="1" x14ac:dyDescent="0.25">
      <c r="B11" s="72">
        <v>6</v>
      </c>
      <c r="C11" s="73" t="s">
        <v>161</v>
      </c>
      <c r="D11" s="73" t="s">
        <v>58</v>
      </c>
      <c r="E11" s="75" t="s">
        <v>162</v>
      </c>
      <c r="F11" s="73" t="s">
        <v>60</v>
      </c>
      <c r="G11" s="73" t="s">
        <v>10</v>
      </c>
      <c r="H11" s="74">
        <v>1885</v>
      </c>
      <c r="I11" s="93">
        <v>0</v>
      </c>
      <c r="J11" s="101">
        <f t="shared" si="0"/>
        <v>0</v>
      </c>
      <c r="K11" s="118"/>
      <c r="L11" s="103">
        <f t="shared" si="1"/>
        <v>0</v>
      </c>
    </row>
    <row r="12" spans="2:14" ht="83.25" customHeight="1" x14ac:dyDescent="0.25">
      <c r="B12" s="72">
        <v>7</v>
      </c>
      <c r="C12" s="73" t="s">
        <v>163</v>
      </c>
      <c r="D12" s="73" t="s">
        <v>58</v>
      </c>
      <c r="E12" s="73" t="s">
        <v>164</v>
      </c>
      <c r="F12" s="73" t="s">
        <v>60</v>
      </c>
      <c r="G12" s="73" t="s">
        <v>10</v>
      </c>
      <c r="H12" s="74">
        <v>821</v>
      </c>
      <c r="I12" s="93">
        <v>0</v>
      </c>
      <c r="J12" s="101">
        <f t="shared" si="0"/>
        <v>0</v>
      </c>
      <c r="K12" s="118"/>
      <c r="L12" s="103">
        <f t="shared" si="1"/>
        <v>0</v>
      </c>
    </row>
    <row r="13" spans="2:14" ht="159.75" customHeight="1" thickBot="1" x14ac:dyDescent="0.3">
      <c r="B13" s="76">
        <v>8</v>
      </c>
      <c r="C13" s="77" t="s">
        <v>165</v>
      </c>
      <c r="D13" s="77" t="s">
        <v>166</v>
      </c>
      <c r="E13" s="78" t="s">
        <v>572</v>
      </c>
      <c r="F13" s="77" t="s">
        <v>60</v>
      </c>
      <c r="G13" s="77" t="s">
        <v>10</v>
      </c>
      <c r="H13" s="79">
        <v>1073</v>
      </c>
      <c r="I13" s="94">
        <v>0</v>
      </c>
      <c r="J13" s="99">
        <f t="shared" si="0"/>
        <v>0</v>
      </c>
      <c r="K13" s="120"/>
      <c r="L13" s="104">
        <f t="shared" si="1"/>
        <v>0</v>
      </c>
    </row>
    <row r="14" spans="2:14" ht="16.5" thickBot="1" x14ac:dyDescent="0.3">
      <c r="B14" s="238" t="s">
        <v>49</v>
      </c>
      <c r="C14" s="238"/>
      <c r="D14" s="238"/>
      <c r="E14" s="238"/>
      <c r="F14" s="238"/>
      <c r="G14" s="238"/>
      <c r="H14" s="238"/>
      <c r="I14" s="238"/>
      <c r="J14" s="98">
        <f>SUM(J6:J13)</f>
        <v>0</v>
      </c>
      <c r="K14" s="98">
        <f>SUM(K6:K13)</f>
        <v>0</v>
      </c>
      <c r="L14" s="98">
        <f>SUM(L6:L13)</f>
        <v>0</v>
      </c>
    </row>
    <row r="15" spans="2:14" ht="21" customHeight="1" thickBot="1" x14ac:dyDescent="0.3">
      <c r="B15" s="239" t="s">
        <v>50</v>
      </c>
      <c r="C15" s="239"/>
      <c r="D15" s="239"/>
      <c r="E15" s="239"/>
      <c r="F15" s="239"/>
      <c r="G15" s="239"/>
      <c r="H15" s="239"/>
      <c r="I15" s="239"/>
      <c r="J15" s="98">
        <f>J14+K14+L14</f>
        <v>0</v>
      </c>
      <c r="K15" s="49"/>
      <c r="L15" s="50"/>
    </row>
  </sheetData>
  <mergeCells count="10">
    <mergeCell ref="B14:I14"/>
    <mergeCell ref="B15:I15"/>
    <mergeCell ref="B2:L2"/>
    <mergeCell ref="B4:B5"/>
    <mergeCell ref="C4:C5"/>
    <mergeCell ref="D4:D5"/>
    <mergeCell ref="E4:E5"/>
    <mergeCell ref="H4:H5"/>
    <mergeCell ref="I4:I5"/>
    <mergeCell ref="J4:J5"/>
  </mergeCells>
  <pageMargins left="0.7" right="0.7" top="0.75" bottom="0.75" header="0.3" footer="0.3"/>
  <pageSetup paperSize="9" orientation="landscape" r:id="rId1"/>
  <ignoredErrors>
    <ignoredError sqref="K14" formulaRange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F07E2-59F8-49E3-B471-88BFCD07B660}">
  <dimension ref="B1:G10"/>
  <sheetViews>
    <sheetView workbookViewId="0">
      <selection activeCell="H21" sqref="H21"/>
    </sheetView>
  </sheetViews>
  <sheetFormatPr defaultRowHeight="15" x14ac:dyDescent="0.25"/>
  <cols>
    <col min="1" max="1" width="15.42578125" customWidth="1"/>
    <col min="6" max="6" width="27.140625" customWidth="1"/>
    <col min="7" max="7" width="32.5703125" customWidth="1"/>
  </cols>
  <sheetData>
    <row r="1" spans="2:7" ht="15.75" thickBot="1" x14ac:dyDescent="0.3"/>
    <row r="2" spans="2:7" ht="19.5" thickBot="1" x14ac:dyDescent="0.35">
      <c r="B2" s="250" t="s">
        <v>547</v>
      </c>
      <c r="C2" s="251"/>
      <c r="D2" s="251"/>
      <c r="E2" s="251"/>
      <c r="F2" s="251"/>
      <c r="G2" s="252"/>
    </row>
    <row r="3" spans="2:7" ht="15.75" thickBot="1" x14ac:dyDescent="0.3"/>
    <row r="4" spans="2:7" ht="19.5" thickBot="1" x14ac:dyDescent="0.35">
      <c r="B4" s="253" t="s">
        <v>566</v>
      </c>
      <c r="C4" s="254"/>
      <c r="D4" s="254"/>
      <c r="E4" s="254"/>
      <c r="F4" s="254"/>
      <c r="G4" s="53" t="s">
        <v>574</v>
      </c>
    </row>
    <row r="5" spans="2:7" ht="15.75" x14ac:dyDescent="0.25">
      <c r="B5" s="255" t="s">
        <v>567</v>
      </c>
      <c r="C5" s="256"/>
      <c r="D5" s="256"/>
      <c r="E5" s="256"/>
      <c r="F5" s="256"/>
      <c r="G5" s="95"/>
    </row>
    <row r="6" spans="2:7" ht="15.75" x14ac:dyDescent="0.25">
      <c r="B6" s="257" t="s">
        <v>568</v>
      </c>
      <c r="C6" s="258"/>
      <c r="D6" s="258"/>
      <c r="E6" s="258"/>
      <c r="F6" s="258"/>
      <c r="G6" s="96"/>
    </row>
    <row r="7" spans="2:7" ht="15.75" x14ac:dyDescent="0.25">
      <c r="B7" s="257" t="s">
        <v>569</v>
      </c>
      <c r="C7" s="258"/>
      <c r="D7" s="258"/>
      <c r="E7" s="258"/>
      <c r="F7" s="258"/>
      <c r="G7" s="96"/>
    </row>
    <row r="8" spans="2:7" ht="15.75" x14ac:dyDescent="0.25">
      <c r="B8" s="257" t="s">
        <v>570</v>
      </c>
      <c r="C8" s="258"/>
      <c r="D8" s="258"/>
      <c r="E8" s="258"/>
      <c r="F8" s="258"/>
      <c r="G8" s="96"/>
    </row>
    <row r="9" spans="2:7" ht="16.5" thickBot="1" x14ac:dyDescent="0.3">
      <c r="B9" s="247" t="s">
        <v>571</v>
      </c>
      <c r="C9" s="248"/>
      <c r="D9" s="248"/>
      <c r="E9" s="248"/>
      <c r="F9" s="248"/>
      <c r="G9" s="97"/>
    </row>
    <row r="10" spans="2:7" ht="19.5" thickBot="1" x14ac:dyDescent="0.35">
      <c r="B10" s="249" t="s">
        <v>565</v>
      </c>
      <c r="C10" s="249"/>
      <c r="D10" s="249"/>
      <c r="E10" s="249"/>
      <c r="F10" s="249"/>
      <c r="G10" s="117">
        <f>SUM(G5:G9)</f>
        <v>0</v>
      </c>
    </row>
  </sheetData>
  <mergeCells count="8">
    <mergeCell ref="B9:F9"/>
    <mergeCell ref="B10:F10"/>
    <mergeCell ref="B2:G2"/>
    <mergeCell ref="B4:F4"/>
    <mergeCell ref="B5:F5"/>
    <mergeCell ref="B6:F6"/>
    <mergeCell ref="B7:F7"/>
    <mergeCell ref="B8:F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6</vt:i4>
      </vt:variant>
    </vt:vector>
  </HeadingPairs>
  <TitlesOfParts>
    <vt:vector size="6" baseType="lpstr">
      <vt:lpstr>Časť 1, 1 z 5</vt:lpstr>
      <vt:lpstr>Časť 1, 2 z 5</vt:lpstr>
      <vt:lpstr>Časť 1, 3 z 5</vt:lpstr>
      <vt:lpstr>Časť 1, 4 z 5</vt:lpstr>
      <vt:lpstr>Časť 1, 5 z 5</vt:lpstr>
      <vt:lpstr>Časť 1 - Cena celkom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Tarhaničová, Anna</cp:lastModifiedBy>
  <cp:lastPrinted>2025-01-22T11:04:53Z</cp:lastPrinted>
  <dcterms:created xsi:type="dcterms:W3CDTF">2022-05-27T11:05:52Z</dcterms:created>
  <dcterms:modified xsi:type="dcterms:W3CDTF">2025-02-24T12:18:38Z</dcterms:modified>
</cp:coreProperties>
</file>