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ota.gorny\Desktop\Przetrag 2025 - II postępowanie\Załączniki\"/>
    </mc:Choice>
  </mc:AlternateContent>
  <xr:revisionPtr revIDLastSave="0" documentId="13_ncr:1_{07BFBDA1-6801-4569-ABF5-EDA5ECE25F7D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K76" i="1" l="1"/>
  <c r="I76" i="1"/>
  <c r="L76" i="1" s="1"/>
  <c r="K75" i="1"/>
  <c r="L75" i="1" s="1"/>
  <c r="I75" i="1"/>
  <c r="I74" i="1"/>
  <c r="K74" i="1" s="1"/>
  <c r="L74" i="1" s="1"/>
  <c r="I73" i="1"/>
  <c r="I72" i="1"/>
  <c r="K71" i="1"/>
  <c r="L71" i="1" s="1"/>
  <c r="I71" i="1"/>
  <c r="I70" i="1"/>
  <c r="I69" i="1"/>
  <c r="I68" i="1"/>
  <c r="K67" i="1"/>
  <c r="L67" i="1" s="1"/>
  <c r="I67" i="1"/>
  <c r="I66" i="1"/>
  <c r="I65" i="1"/>
  <c r="I64" i="1"/>
  <c r="K63" i="1"/>
  <c r="L63" i="1" s="1"/>
  <c r="I63" i="1"/>
  <c r="I62" i="1"/>
  <c r="I61" i="1"/>
  <c r="I60" i="1"/>
  <c r="K59" i="1"/>
  <c r="L59" i="1" s="1"/>
  <c r="I59" i="1"/>
  <c r="I58" i="1"/>
  <c r="I57" i="1"/>
  <c r="I56" i="1"/>
  <c r="K55" i="1"/>
  <c r="L55" i="1" s="1"/>
  <c r="I55" i="1"/>
  <c r="I54" i="1"/>
  <c r="I53" i="1"/>
  <c r="I52" i="1"/>
  <c r="K51" i="1"/>
  <c r="L51" i="1" s="1"/>
  <c r="I51" i="1"/>
  <c r="I50" i="1"/>
  <c r="I47" i="1"/>
  <c r="I42" i="1"/>
  <c r="K37" i="1"/>
  <c r="L37" i="1" s="1"/>
  <c r="I37" i="1"/>
  <c r="I32" i="1"/>
  <c r="F78" i="1" s="1"/>
  <c r="L70" i="1" l="1"/>
  <c r="L62" i="1"/>
  <c r="L65" i="1"/>
  <c r="L61" i="1"/>
  <c r="L57" i="1"/>
  <c r="L42" i="1"/>
  <c r="K32" i="1"/>
  <c r="L32" i="1" s="1"/>
  <c r="K50" i="1"/>
  <c r="L50" i="1" s="1"/>
  <c r="K54" i="1"/>
  <c r="L54" i="1" s="1"/>
  <c r="K58" i="1"/>
  <c r="L58" i="1" s="1"/>
  <c r="K62" i="1"/>
  <c r="K66" i="1"/>
  <c r="L66" i="1" s="1"/>
  <c r="K70" i="1"/>
  <c r="K42" i="1"/>
  <c r="K52" i="1"/>
  <c r="L52" i="1" s="1"/>
  <c r="K56" i="1"/>
  <c r="L56" i="1" s="1"/>
  <c r="K60" i="1"/>
  <c r="L60" i="1" s="1"/>
  <c r="K64" i="1"/>
  <c r="L64" i="1" s="1"/>
  <c r="K68" i="1"/>
  <c r="L68" i="1" s="1"/>
  <c r="K72" i="1"/>
  <c r="L72" i="1" s="1"/>
  <c r="K47" i="1"/>
  <c r="L47" i="1" s="1"/>
  <c r="K53" i="1"/>
  <c r="L53" i="1" s="1"/>
  <c r="K57" i="1"/>
  <c r="K61" i="1"/>
  <c r="K65" i="1"/>
  <c r="K69" i="1"/>
  <c r="L69" i="1" s="1"/>
  <c r="K73" i="1"/>
  <c r="L73" i="1" s="1"/>
  <c r="F79" i="1" l="1"/>
  <c r="B26" i="1" s="1"/>
</calcChain>
</file>

<file path=xl/sharedStrings.xml><?xml version="1.0" encoding="utf-8"?>
<sst xmlns="http://schemas.openxmlformats.org/spreadsheetml/2006/main" count="211" uniqueCount="132">
  <si>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</si>
  <si>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</si>
  <si>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</si>
  <si>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</si>
  <si>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</si>
  <si>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</si>
  <si>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</si>
  <si>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</si>
  <si>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</si>
  <si>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</si>
  <si>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  2</t>
  </si>
  <si>
    <t>CWD-D</t>
  </si>
  <si>
    <t>Całkowity wyrób drewna technologią dowolną</t>
  </si>
  <si>
    <t>M3</t>
  </si>
  <si>
    <t xml:space="preserve"> 18</t>
  </si>
  <si>
    <t>PORZ-STOS</t>
  </si>
  <si>
    <t>Wynoszenie i układanie pozostałości w stosy niewymiarowe</t>
  </si>
  <si>
    <t>M3P</t>
  </si>
  <si>
    <t xml:space="preserve"> 39</t>
  </si>
  <si>
    <t>ROZDR-PP</t>
  </si>
  <si>
    <t>Rozdrabnianie pozostałości drzewnych na całej powierzchni bez mieszania z glebą</t>
  </si>
  <si>
    <t>HA</t>
  </si>
  <si>
    <t xml:space="preserve"> 80</t>
  </si>
  <si>
    <t>WYK-FRECZ</t>
  </si>
  <si>
    <t>Przygotowanie gleby frezem w pasy</t>
  </si>
  <si>
    <t>KMTR</t>
  </si>
  <si>
    <t>105</t>
  </si>
  <si>
    <t>SAD-BRYŁ</t>
  </si>
  <si>
    <t>Sadzenie sadzonek z zakrytym systemem korzeniowym</t>
  </si>
  <si>
    <t>TSZT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</si>
  <si>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</si>
  <si>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</si>
  <si>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</si>
  <si>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</si>
  <si>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</si>
  <si>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</si>
  <si>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</si>
  <si>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</si>
  <si>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</si>
  <si>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</si>
  <si>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</si>
  <si>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</si>
  <si>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</si>
  <si>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</si>
  <si>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</si>
  <si>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</si>
  <si>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</si>
  <si>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</si>
  <si>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</si>
  <si>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</si>
  <si>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</si>
  <si>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</si>
  <si>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</si>
  <si>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</si>
  <si>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</si>
  <si>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</si>
  <si>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</si>
  <si>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</si>
  <si>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</si>
  <si>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</si>
  <si>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</si>
  <si>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</si>
  <si>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</si>
  <si>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</si>
  <si>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</si>
  <si>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</si>
  <si>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</si>
  <si>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</si>
  <si>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</si>
  <si>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154</t>
  </si>
  <si>
    <t>PUŁF</t>
  </si>
  <si>
    <t>Wykładanie lub zdejmowanie pułapek feromonowych na szkodniki wtórne</t>
  </si>
  <si>
    <t>159</t>
  </si>
  <si>
    <t>SZUK-OWAD</t>
  </si>
  <si>
    <t>Próbne poszukiwania owadów w ściółce</t>
  </si>
  <si>
    <t>167</t>
  </si>
  <si>
    <t>ZAW-BUD</t>
  </si>
  <si>
    <t>Wywieszanie nowych budek lęgowych i schronów dla nietoperzy</t>
  </si>
  <si>
    <t>168</t>
  </si>
  <si>
    <t>NAPR-BUD</t>
  </si>
  <si>
    <t>Naprawa starych budek lęgowych i schronów dla nietoperzy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</si>
  <si>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</si>
  <si>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</si>
  <si>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</si>
  <si>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</si>
  <si>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</si>
  <si>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</si>
  <si>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</si>
  <si>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</si>
  <si>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</si>
  <si>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</si>
  <si>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</si>
  <si>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374</t>
  </si>
  <si>
    <t>GODZ RU23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</si>
  <si>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</si>
  <si>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</si>
  <si>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</si>
  <si>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</si>
  <si>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</si>
  <si>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</si>
  <si>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</si>
  <si>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</si>
  <si>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</si>
  <si>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</si>
  <si>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</si>
  <si>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</si>
  <si>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</si>
  <si>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</si>
  <si>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</si>
  <si>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</si>
  <si>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</si>
  <si>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Ustroń</t>
  </si>
  <si>
    <t xml:space="preserve">43-450 Ustroń; 3 Maja;108     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</si>
  <si>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</si>
  <si>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</si>
  <si>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</si>
  <si>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</si>
  <si>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</si>
  <si>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</si>
  <si>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</si>
  <si>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</si>
  <si>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</si>
  <si>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</si>
  <si>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</si>
  <si>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</si>
  <si>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</si>
  <si>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</si>
  <si>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</si>
  <si>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</si>
  <si>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</si>
  <si>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Wartość całkowita brutto 
w PLN</t>
  </si>
  <si>
    <t>Odpowiadając na ogłoszenie o przetargu nieograniczonym na „Wykonywanie usług z zakresu gospodarki leśnej na terenie Nadleśnictwa Ustroń w roku 2025 - II postępowanie''  składamy niniejszym ofertę na pakiet 06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</si>
</sst>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0" fontId="1" fillId="2" borderId="2" xfId="0" applyFont="1" applyFill="1" applyBorder="1" applyAlignment="1" applyProtection="1">
      <alignment horizontal="left"/>
      <protection locked="0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7"/>
  <sheetViews>
    <sheetView tabSelected="1" workbookViewId="0">
      <selection activeCell="B2" sqref="B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105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12" t="s">
        <v>106</v>
      </c>
      <c r="C10" s="12"/>
      <c r="D10" s="12"/>
    </row>
    <row r="11" spans="2:15" s="1" customFormat="1" ht="12.2" customHeight="1" x14ac:dyDescent="0.2">
      <c r="B11" s="12"/>
      <c r="C11" s="12"/>
      <c r="D11" s="12"/>
      <c r="G11" s="16" t="s">
        <v>107</v>
      </c>
      <c r="H11" s="16"/>
      <c r="I11" s="16"/>
      <c r="J11" s="16"/>
      <c r="K11" s="16"/>
      <c r="L11" s="16"/>
      <c r="M11" s="16"/>
      <c r="N11" s="16"/>
    </row>
    <row r="12" spans="2:15" s="1" customFormat="1" ht="7.9" customHeight="1" x14ac:dyDescent="0.2">
      <c r="G12" s="16"/>
      <c r="H12" s="16"/>
      <c r="I12" s="16"/>
      <c r="J12" s="16"/>
      <c r="K12" s="16"/>
      <c r="L12" s="16"/>
      <c r="M12" s="16"/>
      <c r="N12" s="16"/>
    </row>
    <row r="13" spans="2:15" s="1" customFormat="1" ht="20.25" customHeight="1" x14ac:dyDescent="0.2"/>
    <row r="14" spans="2:15" s="1" customFormat="1" ht="24" customHeight="1" x14ac:dyDescent="0.2">
      <c r="E14" s="28" t="s">
        <v>108</v>
      </c>
      <c r="F14" s="28"/>
      <c r="G14" s="28"/>
    </row>
    <row r="15" spans="2:15" s="1" customFormat="1" ht="43.15" customHeight="1" x14ac:dyDescent="0.2"/>
    <row r="16" spans="2:15" s="1" customFormat="1" ht="20.85" customHeight="1" x14ac:dyDescent="0.2">
      <c r="B16" s="14" t="s">
        <v>109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110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111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112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20" t="s">
        <v>131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2:13" s="1" customFormat="1" ht="2.65" customHeight="1" x14ac:dyDescent="0.2"/>
    <row r="26" spans="2:13" s="1" customFormat="1" ht="63.75" customHeight="1" x14ac:dyDescent="0.2">
      <c r="B26" s="21" t="str">
        <f xml:space="preserve"> "1.  Za wykonanie przedmiotu zamówienia w tym Pakiecie oferujemy następujące wynagrodzenie brutto: " &amp; TEXT(F79,"#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113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130</v>
      </c>
      <c r="M31" s="24"/>
    </row>
    <row r="32" spans="2:13" s="1" customFormat="1" ht="19.7" customHeight="1" x14ac:dyDescent="0.2">
      <c r="B32" s="5">
        <v>1</v>
      </c>
      <c r="C32" s="6" t="s">
        <v>10</v>
      </c>
      <c r="D32" s="6" t="s">
        <v>11</v>
      </c>
      <c r="E32" s="7" t="s">
        <v>12</v>
      </c>
      <c r="F32" s="6" t="s">
        <v>13</v>
      </c>
      <c r="G32" s="8">
        <v>1294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7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14" t="s">
        <v>114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130</v>
      </c>
      <c r="M36" s="24"/>
    </row>
    <row r="37" spans="2:13" s="1" customFormat="1" ht="19.7" customHeight="1" x14ac:dyDescent="0.2">
      <c r="B37" s="5">
        <v>2</v>
      </c>
      <c r="C37" s="6" t="s">
        <v>10</v>
      </c>
      <c r="D37" s="6" t="s">
        <v>11</v>
      </c>
      <c r="E37" s="7" t="s">
        <v>12</v>
      </c>
      <c r="F37" s="6" t="s">
        <v>13</v>
      </c>
      <c r="G37" s="8">
        <v>225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7">
        <f>ROUND(I37+ K37,2)</f>
        <v>0</v>
      </c>
      <c r="M37" s="18"/>
    </row>
    <row r="38" spans="2:13" s="1" customFormat="1" ht="3.2" customHeight="1" x14ac:dyDescent="0.2"/>
    <row r="39" spans="2:13" s="1" customFormat="1" ht="18.2" customHeight="1" x14ac:dyDescent="0.2">
      <c r="B39" s="14" t="s">
        <v>115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130</v>
      </c>
      <c r="M41" s="24"/>
    </row>
    <row r="42" spans="2:13" s="1" customFormat="1" ht="19.7" customHeight="1" x14ac:dyDescent="0.2">
      <c r="B42" s="5">
        <v>3</v>
      </c>
      <c r="C42" s="6" t="s">
        <v>10</v>
      </c>
      <c r="D42" s="6" t="s">
        <v>11</v>
      </c>
      <c r="E42" s="7" t="s">
        <v>12</v>
      </c>
      <c r="F42" s="6" t="s">
        <v>13</v>
      </c>
      <c r="G42" s="8">
        <v>493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7">
        <f>ROUND(I42+ K42,2)</f>
        <v>0</v>
      </c>
      <c r="M42" s="18"/>
    </row>
    <row r="43" spans="2:13" s="1" customFormat="1" ht="3.2" customHeight="1" x14ac:dyDescent="0.2"/>
    <row r="44" spans="2:13" s="1" customFormat="1" ht="18.2" customHeight="1" x14ac:dyDescent="0.2">
      <c r="B44" s="14" t="s">
        <v>116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130</v>
      </c>
      <c r="M46" s="24"/>
    </row>
    <row r="47" spans="2:13" s="1" customFormat="1" ht="19.7" customHeight="1" x14ac:dyDescent="0.2">
      <c r="B47" s="5">
        <v>4</v>
      </c>
      <c r="C47" s="6" t="s">
        <v>10</v>
      </c>
      <c r="D47" s="6" t="s">
        <v>11</v>
      </c>
      <c r="E47" s="7" t="s">
        <v>12</v>
      </c>
      <c r="F47" s="6" t="s">
        <v>13</v>
      </c>
      <c r="G47" s="8">
        <v>1188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7">
        <f>ROUND(I47+ K47,2)</f>
        <v>0</v>
      </c>
      <c r="M47" s="18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4" t="s">
        <v>130</v>
      </c>
      <c r="M49" s="24"/>
    </row>
    <row r="50" spans="2:13" s="1" customFormat="1" ht="28.7" customHeight="1" x14ac:dyDescent="0.2">
      <c r="B50" s="5">
        <v>5</v>
      </c>
      <c r="C50" s="6" t="s">
        <v>14</v>
      </c>
      <c r="D50" s="6" t="s">
        <v>15</v>
      </c>
      <c r="E50" s="7" t="s">
        <v>16</v>
      </c>
      <c r="F50" s="6" t="s">
        <v>17</v>
      </c>
      <c r="G50" s="8">
        <v>35</v>
      </c>
      <c r="H50" s="10">
        <v>0</v>
      </c>
      <c r="I50" s="9">
        <f t="shared" ref="I50:I76" si="0">ROUND(G50* H50,2)</f>
        <v>0</v>
      </c>
      <c r="J50" s="5">
        <v>8</v>
      </c>
      <c r="K50" s="9">
        <f t="shared" ref="K50:K76" si="1">ROUND(I50* J50/100,2)</f>
        <v>0</v>
      </c>
      <c r="L50" s="17">
        <f t="shared" ref="L50:L76" si="2">ROUND(I50+ K50,2)</f>
        <v>0</v>
      </c>
      <c r="M50" s="18"/>
    </row>
    <row r="51" spans="2:13" s="1" customFormat="1" ht="28.7" customHeight="1" x14ac:dyDescent="0.2">
      <c r="B51" s="5">
        <v>6</v>
      </c>
      <c r="C51" s="6" t="s">
        <v>18</v>
      </c>
      <c r="D51" s="6" t="s">
        <v>19</v>
      </c>
      <c r="E51" s="7" t="s">
        <v>20</v>
      </c>
      <c r="F51" s="6" t="s">
        <v>21</v>
      </c>
      <c r="G51" s="8">
        <v>5.26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17">
        <f t="shared" si="2"/>
        <v>0</v>
      </c>
      <c r="M51" s="18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25</v>
      </c>
      <c r="G52" s="8">
        <v>33.880000000000003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17">
        <f t="shared" si="2"/>
        <v>0</v>
      </c>
      <c r="M52" s="18"/>
    </row>
    <row r="53" spans="2:13" s="1" customFormat="1" ht="19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29</v>
      </c>
      <c r="G53" s="8">
        <v>20.04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17">
        <f t="shared" si="2"/>
        <v>0</v>
      </c>
      <c r="M53" s="18"/>
    </row>
    <row r="54" spans="2:13" s="1" customFormat="1" ht="28.7" customHeight="1" x14ac:dyDescent="0.2">
      <c r="B54" s="5">
        <v>9</v>
      </c>
      <c r="C54" s="6" t="s">
        <v>30</v>
      </c>
      <c r="D54" s="6" t="s">
        <v>31</v>
      </c>
      <c r="E54" s="7" t="s">
        <v>32</v>
      </c>
      <c r="F54" s="6" t="s">
        <v>29</v>
      </c>
      <c r="G54" s="8">
        <v>7.07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7">
        <f t="shared" si="2"/>
        <v>0</v>
      </c>
      <c r="M54" s="18"/>
    </row>
    <row r="55" spans="2:13" s="1" customFormat="1" ht="19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29</v>
      </c>
      <c r="G55" s="8">
        <v>27.11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7">
        <f t="shared" si="2"/>
        <v>0</v>
      </c>
      <c r="M55" s="18"/>
    </row>
    <row r="56" spans="2:13" s="1" customFormat="1" ht="28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21</v>
      </c>
      <c r="G56" s="8">
        <v>8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7">
        <f t="shared" si="2"/>
        <v>0</v>
      </c>
      <c r="M56" s="18"/>
    </row>
    <row r="57" spans="2:13" s="1" customFormat="1" ht="28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21</v>
      </c>
      <c r="G57" s="8">
        <v>10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7">
        <f t="shared" si="2"/>
        <v>0</v>
      </c>
      <c r="M57" s="18"/>
    </row>
    <row r="58" spans="2:13" s="1" customFormat="1" ht="28.7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21</v>
      </c>
      <c r="G58" s="8">
        <v>3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7">
        <f t="shared" si="2"/>
        <v>0</v>
      </c>
      <c r="M58" s="18"/>
    </row>
    <row r="59" spans="2:13" s="1" customFormat="1" ht="19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21</v>
      </c>
      <c r="G59" s="8">
        <v>9.92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7">
        <f t="shared" si="2"/>
        <v>0</v>
      </c>
      <c r="M59" s="18"/>
    </row>
    <row r="60" spans="2:13" s="1" customFormat="1" ht="19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21</v>
      </c>
      <c r="G60" s="8">
        <v>30.83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7">
        <f t="shared" si="2"/>
        <v>0</v>
      </c>
      <c r="M60" s="18"/>
    </row>
    <row r="61" spans="2:13" s="1" customFormat="1" ht="28.7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21</v>
      </c>
      <c r="G61" s="8">
        <v>1.19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7">
        <f t="shared" si="2"/>
        <v>0</v>
      </c>
      <c r="M61" s="18"/>
    </row>
    <row r="62" spans="2:13" s="1" customFormat="1" ht="19.7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57</v>
      </c>
      <c r="G62" s="8">
        <v>15.5</v>
      </c>
      <c r="H62" s="10">
        <v>0</v>
      </c>
      <c r="I62" s="9">
        <f t="shared" si="0"/>
        <v>0</v>
      </c>
      <c r="J62" s="5">
        <v>23</v>
      </c>
      <c r="K62" s="9">
        <f t="shared" si="1"/>
        <v>0</v>
      </c>
      <c r="L62" s="17">
        <f t="shared" si="2"/>
        <v>0</v>
      </c>
      <c r="M62" s="18"/>
    </row>
    <row r="63" spans="2:13" s="1" customFormat="1" ht="19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57</v>
      </c>
      <c r="G63" s="8">
        <v>2.95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7">
        <f t="shared" si="2"/>
        <v>0</v>
      </c>
      <c r="M63" s="18"/>
    </row>
    <row r="64" spans="2:13" s="1" customFormat="1" ht="19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64</v>
      </c>
      <c r="G64" s="8">
        <v>25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7">
        <f t="shared" si="2"/>
        <v>0</v>
      </c>
      <c r="M64" s="18"/>
    </row>
    <row r="65" spans="2:13" s="1" customFormat="1" ht="19.7" customHeight="1" x14ac:dyDescent="0.2">
      <c r="B65" s="5">
        <v>20</v>
      </c>
      <c r="C65" s="6" t="s">
        <v>65</v>
      </c>
      <c r="D65" s="6" t="s">
        <v>66</v>
      </c>
      <c r="E65" s="7" t="s">
        <v>67</v>
      </c>
      <c r="F65" s="6" t="s">
        <v>68</v>
      </c>
      <c r="G65" s="8">
        <v>10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7">
        <f t="shared" si="2"/>
        <v>0</v>
      </c>
      <c r="M65" s="18"/>
    </row>
    <row r="66" spans="2:13" s="1" customFormat="1" ht="28.7" customHeight="1" x14ac:dyDescent="0.2">
      <c r="B66" s="5">
        <v>21</v>
      </c>
      <c r="C66" s="6" t="s">
        <v>69</v>
      </c>
      <c r="D66" s="6" t="s">
        <v>70</v>
      </c>
      <c r="E66" s="7" t="s">
        <v>71</v>
      </c>
      <c r="F66" s="6" t="s">
        <v>68</v>
      </c>
      <c r="G66" s="8">
        <v>26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7">
        <f t="shared" si="2"/>
        <v>0</v>
      </c>
      <c r="M66" s="18"/>
    </row>
    <row r="67" spans="2:13" s="1" customFormat="1" ht="19.7" customHeight="1" x14ac:dyDescent="0.2">
      <c r="B67" s="5">
        <v>22</v>
      </c>
      <c r="C67" s="6" t="s">
        <v>72</v>
      </c>
      <c r="D67" s="6" t="s">
        <v>73</v>
      </c>
      <c r="E67" s="7" t="s">
        <v>74</v>
      </c>
      <c r="F67" s="6" t="s">
        <v>68</v>
      </c>
      <c r="G67" s="8">
        <v>3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7">
        <f t="shared" si="2"/>
        <v>0</v>
      </c>
      <c r="M67" s="18"/>
    </row>
    <row r="68" spans="2:13" s="1" customFormat="1" ht="28.7" customHeight="1" x14ac:dyDescent="0.2">
      <c r="B68" s="5">
        <v>23</v>
      </c>
      <c r="C68" s="6" t="s">
        <v>75</v>
      </c>
      <c r="D68" s="6" t="s">
        <v>76</v>
      </c>
      <c r="E68" s="7" t="s">
        <v>77</v>
      </c>
      <c r="F68" s="6" t="s">
        <v>68</v>
      </c>
      <c r="G68" s="8">
        <v>30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7">
        <f t="shared" si="2"/>
        <v>0</v>
      </c>
      <c r="M68" s="18"/>
    </row>
    <row r="69" spans="2:13" s="1" customFormat="1" ht="28.7" customHeight="1" x14ac:dyDescent="0.2">
      <c r="B69" s="5">
        <v>24</v>
      </c>
      <c r="C69" s="6" t="s">
        <v>78</v>
      </c>
      <c r="D69" s="6" t="s">
        <v>79</v>
      </c>
      <c r="E69" s="7" t="s">
        <v>80</v>
      </c>
      <c r="F69" s="6" t="s">
        <v>68</v>
      </c>
      <c r="G69" s="8">
        <v>20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7">
        <f t="shared" si="2"/>
        <v>0</v>
      </c>
      <c r="M69" s="18"/>
    </row>
    <row r="70" spans="2:13" s="1" customFormat="1" ht="19.7" customHeight="1" x14ac:dyDescent="0.2">
      <c r="B70" s="5">
        <v>25</v>
      </c>
      <c r="C70" s="6" t="s">
        <v>81</v>
      </c>
      <c r="D70" s="6" t="s">
        <v>82</v>
      </c>
      <c r="E70" s="7" t="s">
        <v>83</v>
      </c>
      <c r="F70" s="6" t="s">
        <v>64</v>
      </c>
      <c r="G70" s="8">
        <v>196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7">
        <f t="shared" si="2"/>
        <v>0</v>
      </c>
      <c r="M70" s="18"/>
    </row>
    <row r="71" spans="2:13" s="1" customFormat="1" ht="19.7" customHeight="1" x14ac:dyDescent="0.2">
      <c r="B71" s="5">
        <v>26</v>
      </c>
      <c r="C71" s="6" t="s">
        <v>84</v>
      </c>
      <c r="D71" s="6" t="s">
        <v>85</v>
      </c>
      <c r="E71" s="7" t="s">
        <v>83</v>
      </c>
      <c r="F71" s="6" t="s">
        <v>64</v>
      </c>
      <c r="G71" s="8">
        <v>40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17">
        <f t="shared" si="2"/>
        <v>0</v>
      </c>
      <c r="M71" s="18"/>
    </row>
    <row r="72" spans="2:13" s="1" customFormat="1" ht="19.7" customHeight="1" x14ac:dyDescent="0.2">
      <c r="B72" s="5">
        <v>27</v>
      </c>
      <c r="C72" s="6" t="s">
        <v>86</v>
      </c>
      <c r="D72" s="6" t="s">
        <v>87</v>
      </c>
      <c r="E72" s="7" t="s">
        <v>88</v>
      </c>
      <c r="F72" s="6" t="s">
        <v>64</v>
      </c>
      <c r="G72" s="8">
        <v>20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7">
        <f t="shared" si="2"/>
        <v>0</v>
      </c>
      <c r="M72" s="18"/>
    </row>
    <row r="73" spans="2:13" s="1" customFormat="1" ht="19.7" customHeight="1" x14ac:dyDescent="0.2">
      <c r="B73" s="5">
        <v>28</v>
      </c>
      <c r="C73" s="6" t="s">
        <v>89</v>
      </c>
      <c r="D73" s="6" t="s">
        <v>90</v>
      </c>
      <c r="E73" s="7" t="s">
        <v>91</v>
      </c>
      <c r="F73" s="6" t="s">
        <v>64</v>
      </c>
      <c r="G73" s="8">
        <v>14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7">
        <f t="shared" si="2"/>
        <v>0</v>
      </c>
      <c r="M73" s="18"/>
    </row>
    <row r="74" spans="2:13" s="1" customFormat="1" ht="19.7" customHeight="1" x14ac:dyDescent="0.2">
      <c r="B74" s="5">
        <v>29</v>
      </c>
      <c r="C74" s="6" t="s">
        <v>92</v>
      </c>
      <c r="D74" s="6" t="s">
        <v>93</v>
      </c>
      <c r="E74" s="7" t="s">
        <v>91</v>
      </c>
      <c r="F74" s="6" t="s">
        <v>64</v>
      </c>
      <c r="G74" s="8">
        <v>193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17">
        <f t="shared" si="2"/>
        <v>0</v>
      </c>
      <c r="M74" s="18"/>
    </row>
    <row r="75" spans="2:13" s="1" customFormat="1" ht="19.7" customHeight="1" x14ac:dyDescent="0.2">
      <c r="B75" s="5">
        <v>30</v>
      </c>
      <c r="C75" s="6" t="s">
        <v>94</v>
      </c>
      <c r="D75" s="6" t="s">
        <v>95</v>
      </c>
      <c r="E75" s="7" t="s">
        <v>96</v>
      </c>
      <c r="F75" s="6" t="s">
        <v>64</v>
      </c>
      <c r="G75" s="8">
        <v>106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7">
        <f t="shared" si="2"/>
        <v>0</v>
      </c>
      <c r="M75" s="18"/>
    </row>
    <row r="76" spans="2:13" s="1" customFormat="1" ht="19.7" customHeight="1" x14ac:dyDescent="0.2">
      <c r="B76" s="5">
        <v>31</v>
      </c>
      <c r="C76" s="6" t="s">
        <v>97</v>
      </c>
      <c r="D76" s="6" t="s">
        <v>98</v>
      </c>
      <c r="E76" s="7" t="s">
        <v>96</v>
      </c>
      <c r="F76" s="6" t="s">
        <v>64</v>
      </c>
      <c r="G76" s="8">
        <v>48</v>
      </c>
      <c r="H76" s="10">
        <v>0</v>
      </c>
      <c r="I76" s="9">
        <f t="shared" si="0"/>
        <v>0</v>
      </c>
      <c r="J76" s="5">
        <v>23</v>
      </c>
      <c r="K76" s="9">
        <f t="shared" si="1"/>
        <v>0</v>
      </c>
      <c r="L76" s="17">
        <f t="shared" si="2"/>
        <v>0</v>
      </c>
      <c r="M76" s="18"/>
    </row>
    <row r="77" spans="2:13" s="1" customFormat="1" ht="55.9" customHeight="1" x14ac:dyDescent="0.2"/>
    <row r="78" spans="2:13" s="1" customFormat="1" ht="21.4" customHeight="1" x14ac:dyDescent="0.2">
      <c r="B78" s="23" t="s">
        <v>99</v>
      </c>
      <c r="C78" s="23"/>
      <c r="D78" s="23"/>
      <c r="E78" s="23"/>
      <c r="F78" s="29">
        <f>ROUND(I32+I37+I42+I47+I50+I51+I52+I53+I54+I55+I56+I57+I58+I59+I60+I61+I62+I63+I64+I65+I66+I67+I68+I69+I70+I71+I72+I73+I74+I75+I76,2)</f>
        <v>0</v>
      </c>
      <c r="G78" s="30"/>
      <c r="H78" s="30"/>
      <c r="I78" s="30"/>
      <c r="J78" s="30"/>
      <c r="K78" s="30"/>
      <c r="L78" s="30"/>
      <c r="M78" s="31"/>
    </row>
    <row r="79" spans="2:13" s="1" customFormat="1" ht="21.4" customHeight="1" x14ac:dyDescent="0.2">
      <c r="B79" s="23" t="s">
        <v>100</v>
      </c>
      <c r="C79" s="23"/>
      <c r="D79" s="23"/>
      <c r="E79" s="23"/>
      <c r="F79" s="32">
        <f>ROUND(L32+L37+L42+L47+L50+L51+L52+L53+L54+L55+L56+L57+L58+L59+L60+L61+L62+L63+L64+L65+L66+L67+L68+L69+L70+L71+L72+L73+L74+L75+L76,2)</f>
        <v>0</v>
      </c>
      <c r="G79" s="33"/>
      <c r="H79" s="33"/>
      <c r="I79" s="33"/>
      <c r="J79" s="33"/>
      <c r="K79" s="33"/>
      <c r="L79" s="33"/>
      <c r="M79" s="34"/>
    </row>
    <row r="80" spans="2:13" s="1" customFormat="1" ht="11.1" customHeight="1" x14ac:dyDescent="0.2"/>
    <row r="81" spans="2:14" s="1" customFormat="1" ht="80.099999999999994" customHeight="1" x14ac:dyDescent="0.2">
      <c r="B81" s="19" t="s">
        <v>117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2:14" s="1" customFormat="1" ht="2.65" customHeight="1" x14ac:dyDescent="0.2"/>
    <row r="83" spans="2:14" s="1" customFormat="1" ht="110.1" customHeight="1" x14ac:dyDescent="0.2">
      <c r="B83" s="19" t="s">
        <v>118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2:14" s="1" customFormat="1" ht="5.25" customHeight="1" x14ac:dyDescent="0.2"/>
    <row r="85" spans="2:14" s="1" customFormat="1" ht="110.1" customHeight="1" x14ac:dyDescent="0.2">
      <c r="B85" s="22" t="s">
        <v>119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</row>
    <row r="86" spans="2:14" s="1" customFormat="1" ht="5.25" customHeight="1" x14ac:dyDescent="0.2"/>
    <row r="87" spans="2:14" s="1" customFormat="1" ht="37.9" customHeight="1" x14ac:dyDescent="0.2">
      <c r="B87" s="27" t="s">
        <v>101</v>
      </c>
      <c r="C87" s="27"/>
      <c r="D87" s="27"/>
      <c r="E87" s="27"/>
      <c r="F87" s="35" t="s">
        <v>102</v>
      </c>
      <c r="G87" s="35"/>
      <c r="H87" s="35"/>
      <c r="I87" s="35"/>
      <c r="J87" s="35"/>
      <c r="K87" s="35"/>
      <c r="L87" s="35"/>
    </row>
    <row r="88" spans="2:14" s="1" customFormat="1" ht="28.7" customHeight="1" x14ac:dyDescent="0.2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2:14" s="1" customFormat="1" ht="28.7" customHeight="1" x14ac:dyDescent="0.2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2:14" s="1" customFormat="1" ht="28.7" customHeight="1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2:14" s="1" customFormat="1" ht="28.7" customHeight="1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spans="2:14" s="1" customFormat="1" ht="2.65" customHeight="1" x14ac:dyDescent="0.2"/>
    <row r="93" spans="2:14" s="1" customFormat="1" ht="203.1" customHeight="1" x14ac:dyDescent="0.2">
      <c r="B93" s="19" t="s">
        <v>120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pans="2:14" s="1" customFormat="1" ht="2.65" customHeight="1" x14ac:dyDescent="0.2"/>
    <row r="95" spans="2:14" s="1" customFormat="1" ht="36.950000000000003" customHeight="1" x14ac:dyDescent="0.2">
      <c r="B95" s="37" t="s">
        <v>121</v>
      </c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</row>
    <row r="96" spans="2:14" s="1" customFormat="1" ht="2.65" customHeight="1" x14ac:dyDescent="0.2"/>
    <row r="97" spans="2:14" s="1" customFormat="1" ht="37.9" customHeight="1" x14ac:dyDescent="0.2">
      <c r="B97" s="27" t="s">
        <v>103</v>
      </c>
      <c r="C97" s="27"/>
      <c r="D97" s="27"/>
      <c r="E97" s="27"/>
      <c r="F97" s="36" t="s">
        <v>104</v>
      </c>
      <c r="G97" s="36"/>
      <c r="H97" s="36"/>
      <c r="I97" s="36"/>
      <c r="J97" s="36"/>
      <c r="K97" s="36"/>
      <c r="L97" s="36"/>
    </row>
    <row r="98" spans="2:14" s="1" customFormat="1" ht="28.7" customHeight="1" x14ac:dyDescent="0.2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</row>
    <row r="99" spans="2:14" s="1" customFormat="1" ht="28.7" customHeight="1" x14ac:dyDescent="0.2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</row>
    <row r="100" spans="2:14" s="1" customFormat="1" ht="28.7" customHeight="1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2:14" s="1" customFormat="1" ht="28.7" customHeight="1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2:14" s="1" customFormat="1" ht="2.65" customHeight="1" x14ac:dyDescent="0.2"/>
    <row r="103" spans="2:14" s="1" customFormat="1" ht="159.94999999999999" customHeight="1" x14ac:dyDescent="0.2">
      <c r="B103" s="19" t="s">
        <v>122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2:14" s="1" customFormat="1" ht="2.65" customHeight="1" x14ac:dyDescent="0.2"/>
    <row r="105" spans="2:14" s="1" customFormat="1" ht="54.95" customHeight="1" x14ac:dyDescent="0.2">
      <c r="B105" s="19" t="s">
        <v>123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2:14" s="1" customFormat="1" ht="2.65" customHeight="1" x14ac:dyDescent="0.2"/>
    <row r="107" spans="2:14" s="1" customFormat="1" ht="60" customHeight="1" x14ac:dyDescent="0.2">
      <c r="B107" s="22" t="s">
        <v>124</v>
      </c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</row>
    <row r="108" spans="2:14" s="1" customFormat="1" ht="2.65" customHeight="1" x14ac:dyDescent="0.2"/>
    <row r="109" spans="2:14" s="1" customFormat="1" ht="48" customHeight="1" x14ac:dyDescent="0.2">
      <c r="B109" s="22" t="s">
        <v>125</v>
      </c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</row>
    <row r="110" spans="2:14" s="1" customFormat="1" ht="2.65" customHeight="1" x14ac:dyDescent="0.2"/>
    <row r="111" spans="2:14" s="1" customFormat="1" ht="125.1" customHeight="1" x14ac:dyDescent="0.2">
      <c r="B111" s="19" t="s">
        <v>126</v>
      </c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2:14" s="1" customFormat="1" ht="2.65" customHeight="1" x14ac:dyDescent="0.2"/>
    <row r="113" spans="2:14" s="1" customFormat="1" ht="84.95" customHeight="1" x14ac:dyDescent="0.2">
      <c r="B113" s="19" t="s">
        <v>127</v>
      </c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2:14" s="1" customFormat="1" ht="86.85" customHeight="1" x14ac:dyDescent="0.2"/>
    <row r="115" spans="2:14" s="1" customFormat="1" ht="17.649999999999999" customHeight="1" x14ac:dyDescent="0.2">
      <c r="I115" s="26" t="s">
        <v>128</v>
      </c>
      <c r="J115" s="26"/>
    </row>
    <row r="116" spans="2:14" s="1" customFormat="1" ht="145.15" customHeight="1" x14ac:dyDescent="0.2"/>
    <row r="117" spans="2:14" s="1" customFormat="1" ht="102" customHeight="1" x14ac:dyDescent="0.2">
      <c r="B117" s="25" t="s">
        <v>129</v>
      </c>
      <c r="C117" s="25"/>
      <c r="D117" s="25"/>
      <c r="E117" s="25"/>
      <c r="F117" s="25"/>
      <c r="G117" s="25"/>
      <c r="H117" s="25"/>
      <c r="I117" s="25"/>
      <c r="J117" s="25"/>
    </row>
  </sheetData>
  <mergeCells count="93">
    <mergeCell ref="L63:M63"/>
    <mergeCell ref="L64:M64"/>
    <mergeCell ref="L58:M58"/>
    <mergeCell ref="L59:M59"/>
    <mergeCell ref="L60:M60"/>
    <mergeCell ref="L61:M61"/>
    <mergeCell ref="L62:M62"/>
    <mergeCell ref="I2:O2"/>
    <mergeCell ref="L31:M31"/>
    <mergeCell ref="L32:M32"/>
    <mergeCell ref="L36:M36"/>
    <mergeCell ref="L37:M37"/>
    <mergeCell ref="F100:L100"/>
    <mergeCell ref="F101:L101"/>
    <mergeCell ref="F78:M78"/>
    <mergeCell ref="F79:M79"/>
    <mergeCell ref="F87:L87"/>
    <mergeCell ref="F88:L88"/>
    <mergeCell ref="F89:L89"/>
    <mergeCell ref="F90:L90"/>
    <mergeCell ref="F91:L91"/>
    <mergeCell ref="F97:L97"/>
    <mergeCell ref="F98:L98"/>
    <mergeCell ref="F99:L99"/>
    <mergeCell ref="B95:N95"/>
    <mergeCell ref="B97:E97"/>
    <mergeCell ref="B98:E98"/>
    <mergeCell ref="B99:E99"/>
    <mergeCell ref="E14:G14"/>
    <mergeCell ref="L41:M41"/>
    <mergeCell ref="L42:M42"/>
    <mergeCell ref="L56:M56"/>
    <mergeCell ref="L57:M57"/>
    <mergeCell ref="L53:M53"/>
    <mergeCell ref="L54:M54"/>
    <mergeCell ref="L55:M55"/>
    <mergeCell ref="B88:E88"/>
    <mergeCell ref="B89:E89"/>
    <mergeCell ref="B90:E90"/>
    <mergeCell ref="B91:E91"/>
    <mergeCell ref="B93:N93"/>
    <mergeCell ref="B85:N85"/>
    <mergeCell ref="B87:E87"/>
    <mergeCell ref="L65:M65"/>
    <mergeCell ref="L66:M66"/>
    <mergeCell ref="L67:M67"/>
    <mergeCell ref="L68:M68"/>
    <mergeCell ref="L69:M69"/>
    <mergeCell ref="L70:M70"/>
    <mergeCell ref="L76:M76"/>
    <mergeCell ref="L71:M71"/>
    <mergeCell ref="L72:M72"/>
    <mergeCell ref="L73:M73"/>
    <mergeCell ref="L74:M74"/>
    <mergeCell ref="L75:M75"/>
    <mergeCell ref="B107:N107"/>
    <mergeCell ref="B109:N109"/>
    <mergeCell ref="B111:N111"/>
    <mergeCell ref="B113:N113"/>
    <mergeCell ref="B117:J117"/>
    <mergeCell ref="I115:J115"/>
    <mergeCell ref="B101:E101"/>
    <mergeCell ref="B103:N103"/>
    <mergeCell ref="B105:N105"/>
    <mergeCell ref="B24:L24"/>
    <mergeCell ref="B26:L26"/>
    <mergeCell ref="B29:K29"/>
    <mergeCell ref="B34:K34"/>
    <mergeCell ref="B39:K39"/>
    <mergeCell ref="B81:N81"/>
    <mergeCell ref="B83:N83"/>
    <mergeCell ref="B44:K44"/>
    <mergeCell ref="B78:E78"/>
    <mergeCell ref="B79:E79"/>
    <mergeCell ref="L46:M46"/>
    <mergeCell ref="L47:M47"/>
    <mergeCell ref="L49:M49"/>
    <mergeCell ref="B3:E3"/>
    <mergeCell ref="B5:E5"/>
    <mergeCell ref="B7:E7"/>
    <mergeCell ref="B10:D11"/>
    <mergeCell ref="B100:E100"/>
    <mergeCell ref="B16:I16"/>
    <mergeCell ref="B18:I18"/>
    <mergeCell ref="B20:I20"/>
    <mergeCell ref="B22:I22"/>
    <mergeCell ref="B4:D4"/>
    <mergeCell ref="B6:D6"/>
    <mergeCell ref="B8:D8"/>
    <mergeCell ref="G11:N12"/>
    <mergeCell ref="L50:M50"/>
    <mergeCell ref="L51:M51"/>
    <mergeCell ref="L52:M5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Dorota Górny</cp:lastModifiedBy>
  <dcterms:created xsi:type="dcterms:W3CDTF">2024-10-28T08:52:15Z</dcterms:created>
  <dcterms:modified xsi:type="dcterms:W3CDTF">2025-01-09T08:35:48Z</dcterms:modified>
</cp:coreProperties>
</file>