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8-Postele&amp;matrace_opak64/"/>
    </mc:Choice>
  </mc:AlternateContent>
  <xr:revisionPtr revIDLastSave="2" documentId="8_{A400F412-3770-45B6-8568-3E0E589EB50C}" xr6:coauthVersionLast="47" xr6:coauthVersionMax="47" xr10:uidLastSave="{4FCAF5EB-ADBC-4398-9B8C-1A3AC169E78F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H22" i="6"/>
  <c r="H21" i="6"/>
  <c r="H20" i="6"/>
  <c r="I20" i="6"/>
  <c r="I21" i="6"/>
  <c r="I22" i="6"/>
  <c r="I23" i="6"/>
  <c r="I24" i="6"/>
  <c r="F25" i="6"/>
  <c r="H18" i="6"/>
  <c r="F18" i="6"/>
</calcChain>
</file>

<file path=xl/sharedStrings.xml><?xml version="1.0" encoding="utf-8"?>
<sst xmlns="http://schemas.openxmlformats.org/spreadsheetml/2006/main" count="80" uniqueCount="76">
  <si>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</si>
  <si>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</si>
  <si>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</si>
  <si>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</si>
  <si>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</si>
  <si>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</si>
  <si>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</si>
  <si>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</si>
  <si>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</si>
  <si>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</si>
  <si>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</si>
  <si>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</si>
  <si>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</si>
  <si>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</si>
  <si>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</si>
  <si>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</si>
  <si>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</si>
  <si>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</si>
  <si>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</si>
  <si>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</si>
  <si>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</si>
  <si>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</si>
  <si>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</si>
  <si>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</si>
  <si>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</si>
  <si>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</si>
  <si>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</si>
  <si>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</si>
  <si>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</si>
  <si>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</si>
  <si>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</si>
  <si>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</si>
  <si>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</si>
  <si>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</si>
  <si>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</si>
  <si>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</si>
  <si>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</si>
  <si>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</si>
  <si>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</si>
  <si>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</si>
  <si>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</si>
  <si>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</si>
  <si>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</si>
  <si>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</si>
  <si>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</si>
  <si>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</si>
  <si>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</si>
  <si>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</si>
  <si>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</si>
  <si>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</si>
  <si>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Jednotková cena   bez DPH</t>
  </si>
  <si>
    <t>Dátum:</t>
  </si>
  <si>
    <t xml:space="preserve">Množstvo </t>
  </si>
  <si>
    <t>3.</t>
  </si>
  <si>
    <t xml:space="preserve">Celková cena            s DPH </t>
  </si>
  <si>
    <t>2.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</si>
  <si>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</si>
  <si>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</si>
  <si>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</si>
  <si>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</si>
  <si>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</si>
  <si>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</si>
  <si>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</si>
  <si>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</si>
  <si>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</si>
  <si>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</si>
  <si>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Príloha č. 2 - Ponuka uchádzača vo výzve č. 68 "Vybavenie posteľami a matracmi"</t>
  </si>
  <si>
    <t>Výška DPH 23%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</si>
  <si>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</si>
  <si>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Pomocné kritérium hodnotenia v prípade rovnosti ponúk</t>
  </si>
  <si>
    <t>1.</t>
  </si>
  <si>
    <t>4.</t>
  </si>
  <si>
    <t>Drevená posteľ s plochou lôžka 90 cm x 200 cm, nosnosť min. 150 kg</t>
  </si>
  <si>
    <t>Pol. č.</t>
  </si>
  <si>
    <t>Rošt latkový v pevnom ráme pre ponúkanú posteľ (pol. č. 1), nosnosť min. 150 kg</t>
  </si>
  <si>
    <t>Matrac sendvičový pre ponúkanú posteľ (pol. č. 1), nosnosť min. 150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</si>
</sst>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8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5" fontId="22" fillId="7" borderId="63" xfId="2" applyNumberFormat="1" applyFont="1" applyFill="1" applyBorder="1" applyAlignment="1">
      <alignment vertical="center"/>
    </xf>
    <xf numFmtId="49" fontId="0" fillId="6" borderId="64" xfId="0" applyNumberFormat="1" applyFill="1" applyBorder="1" applyAlignment="1">
      <alignment horizontal="left"/>
    </xf>
    <xf numFmtId="49" fontId="0" fillId="6" borderId="52" xfId="0" applyNumberForma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10" fillId="0" borderId="66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0" xfId="2" applyFont="1" applyFill="1" applyBorder="1" applyAlignment="1">
      <alignment vertical="center"/>
    </xf>
    <xf numFmtId="0" fontId="3" fillId="5" borderId="69" xfId="2" applyFont="1" applyFill="1" applyBorder="1" applyProtection="1">
      <protection hidden="1"/>
    </xf>
    <xf numFmtId="0" fontId="6" fillId="0" borderId="63" xfId="0" applyFont="1" applyBorder="1" applyAlignment="1">
      <alignment vertical="center"/>
    </xf>
    <xf numFmtId="0" fontId="5" fillId="6" borderId="70" xfId="0" applyFont="1" applyFill="1" applyBorder="1" applyAlignment="1">
      <alignment horizontal="center" vertical="center"/>
    </xf>
    <xf numFmtId="0" fontId="6" fillId="6" borderId="71" xfId="0" applyFont="1" applyFill="1" applyBorder="1" applyAlignment="1">
      <alignment horizontal="justify" vertical="center"/>
    </xf>
    <xf numFmtId="0" fontId="0" fillId="6" borderId="71" xfId="0" applyFill="1" applyBorder="1" applyAlignment="1">
      <alignment horizontal="left" vertical="center" wrapText="1" indent="1"/>
    </xf>
    <xf numFmtId="0" fontId="6" fillId="6" borderId="71" xfId="0" applyFont="1" applyFill="1" applyBorder="1" applyAlignment="1">
      <alignment horizontal="left" vertical="center" wrapText="1" indent="1"/>
    </xf>
    <xf numFmtId="0" fontId="2" fillId="6" borderId="71" xfId="0" applyFont="1" applyFill="1" applyBorder="1" applyAlignment="1">
      <alignment horizontal="center" vertical="center" wrapText="1"/>
    </xf>
    <xf numFmtId="0" fontId="24" fillId="6" borderId="71" xfId="4" applyFill="1" applyBorder="1" applyAlignment="1">
      <alignment horizontal="left" vertical="center" wrapText="1" indent="1"/>
    </xf>
    <xf numFmtId="0" fontId="0" fillId="6" borderId="71" xfId="0" applyFill="1" applyBorder="1" applyAlignment="1" applyProtection="1">
      <alignment horizontal="left" vertical="center" wrapText="1" indent="1"/>
      <protection locked="0"/>
    </xf>
    <xf numFmtId="0" fontId="0" fillId="6" borderId="71" xfId="0" applyFill="1" applyBorder="1" applyAlignment="1">
      <alignment horizontal="left" wrapText="1" indent="1"/>
    </xf>
    <xf numFmtId="165" fontId="0" fillId="5" borderId="66" xfId="2" applyNumberFormat="1" applyFont="1" applyFill="1" applyBorder="1" applyAlignment="1">
      <alignment horizontal="center"/>
    </xf>
    <xf numFmtId="165" fontId="0" fillId="0" borderId="66" xfId="2" applyNumberFormat="1" applyFont="1" applyFill="1" applyBorder="1" applyAlignment="1">
      <alignment horizontal="center"/>
    </xf>
    <xf numFmtId="165" fontId="0" fillId="0" borderId="67" xfId="2" applyNumberFormat="1" applyFont="1" applyFill="1" applyBorder="1" applyAlignment="1"/>
    <xf numFmtId="165" fontId="0" fillId="5" borderId="36" xfId="2" applyNumberFormat="1" applyFont="1" applyFill="1" applyBorder="1" applyAlignment="1">
      <alignment horizontal="center"/>
    </xf>
    <xf numFmtId="165" fontId="0" fillId="0" borderId="36" xfId="2" applyNumberFormat="1" applyFont="1" applyFill="1" applyBorder="1" applyAlignment="1">
      <alignment horizontal="center"/>
    </xf>
    <xf numFmtId="165" fontId="0" fillId="0" borderId="53" xfId="2" applyNumberFormat="1" applyFont="1" applyFill="1" applyBorder="1" applyAlignment="1"/>
    <xf numFmtId="165" fontId="0" fillId="5" borderId="22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0" fontId="0" fillId="0" borderId="49" xfId="2" applyFont="1" applyFill="1" applyBorder="1" applyAlignment="1">
      <alignment horizontal="center"/>
    </xf>
    <xf numFmtId="165" fontId="0" fillId="5" borderId="49" xfId="2" applyNumberFormat="1" applyFont="1" applyFill="1" applyBorder="1" applyAlignment="1">
      <alignment horizontal="center"/>
    </xf>
    <xf numFmtId="165" fontId="0" fillId="0" borderId="24" xfId="2" applyNumberFormat="1" applyFont="1" applyFill="1" applyBorder="1" applyAlignment="1">
      <alignment horizontal="center"/>
    </xf>
    <xf numFmtId="165" fontId="0" fillId="0" borderId="50" xfId="2" applyNumberFormat="1" applyFont="1" applyFill="1" applyBorder="1" applyAlignment="1"/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" fillId="0" borderId="65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2" fillId="0" borderId="68" xfId="0" applyFont="1" applyBorder="1" applyAlignment="1">
      <alignment horizontal="left"/>
    </xf>
    <xf numFmtId="0" fontId="0" fillId="0" borderId="60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4" fillId="7" borderId="55" xfId="2" applyFont="1" applyFill="1" applyBorder="1" applyAlignment="1">
      <alignment horizontal="center" vertical="center" wrapText="1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9" fillId="0" borderId="5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0" xfId="0" applyFill="1" applyBorder="1" applyAlignment="1">
      <alignment horizontal="center" wrapText="1"/>
    </xf>
    <xf numFmtId="0" fontId="0" fillId="5" borderId="61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5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590550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590550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590550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11</xdr:col>
          <xdr:colOff>95250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590550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542925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topLeftCell="A11" zoomScale="85" zoomScaleNormal="85" zoomScaleSheetLayoutView="160" workbookViewId="0">
      <selection activeCell="C22" sqref="C22:E22"/>
    </sheetView>
  </sheetViews>
  <sheetFormatPr defaultRowHeight="15" x14ac:dyDescent="0.25"/>
  <cols>
    <col min="1" max="1" width="1" customWidth="1"/>
    <col min="2" max="2" width="6.140625" style="14" customWidth="1"/>
    <col min="3" max="3" width="10.5703125" style="14" customWidth="1"/>
    <col min="4" max="4" width="5.85546875" style="14" customWidth="1"/>
    <col min="5" max="5" width="71.28515625" style="14" customWidth="1"/>
    <col min="6" max="6" width="9.85546875" customWidth="1"/>
    <col min="7" max="7" width="14.140625" customWidth="1"/>
    <col min="8" max="8" width="9.42578125" customWidth="1"/>
    <col min="9" max="9" width="11.140625" customWidth="1"/>
  </cols>
  <sheetData>
    <row r="1" spans="2:9" ht="25.5" customHeight="1" x14ac:dyDescent="0.3">
      <c r="B1" s="126" t="s">
        <v>49</v>
      </c>
      <c r="C1" s="126"/>
      <c r="D1" s="126"/>
      <c r="E1" s="126"/>
      <c r="F1" s="126"/>
      <c r="G1" s="126"/>
      <c r="H1" s="126"/>
      <c r="I1" s="126"/>
    </row>
    <row r="2" spans="2:9" ht="25.5" customHeight="1" x14ac:dyDescent="0.3">
      <c r="B2" s="127" t="s">
        <v>45</v>
      </c>
      <c r="C2" s="127"/>
      <c r="D2" s="127"/>
      <c r="E2" s="127"/>
      <c r="F2" s="127"/>
      <c r="G2" s="127"/>
      <c r="H2" s="127"/>
      <c r="I2" s="127"/>
    </row>
    <row r="3" spans="2:9" ht="15.75" thickBot="1" x14ac:dyDescent="0.3">
      <c r="B3" s="144"/>
      <c r="C3" s="144"/>
      <c r="D3" s="144"/>
      <c r="E3" s="144"/>
      <c r="F3" s="144"/>
    </row>
    <row r="4" spans="2:9" ht="45.75" customHeight="1" thickBot="1" x14ac:dyDescent="0.3">
      <c r="B4" s="118" t="s">
        <v>66</v>
      </c>
      <c r="C4" s="119"/>
      <c r="D4" s="119"/>
      <c r="E4" s="119"/>
      <c r="F4" s="119"/>
      <c r="G4" s="119"/>
      <c r="H4" s="119"/>
      <c r="I4" s="120"/>
    </row>
    <row r="5" spans="2:9" s="14" customFormat="1" ht="15.75" thickBot="1" x14ac:dyDescent="0.3">
      <c r="B5" s="132"/>
      <c r="C5" s="133"/>
      <c r="D5" s="133"/>
      <c r="E5" s="133"/>
      <c r="F5" s="133"/>
      <c r="G5" s="133"/>
      <c r="H5" s="133"/>
      <c r="I5" s="133"/>
    </row>
    <row r="6" spans="2:9" ht="17.100000000000001" customHeight="1" x14ac:dyDescent="0.25">
      <c r="B6" s="138" t="s">
        <v>0</v>
      </c>
      <c r="C6" s="139"/>
      <c r="D6" s="139"/>
      <c r="E6" s="139"/>
      <c r="F6" s="134"/>
      <c r="G6" s="134"/>
      <c r="H6" s="134"/>
      <c r="I6" s="135"/>
    </row>
    <row r="7" spans="2:9" ht="17.100000000000001" customHeight="1" thickBot="1" x14ac:dyDescent="0.3">
      <c r="B7" s="140" t="s">
        <v>1</v>
      </c>
      <c r="C7" s="141"/>
      <c r="D7" s="141"/>
      <c r="E7" s="141"/>
      <c r="F7" s="142" t="s">
        <v>2</v>
      </c>
      <c r="G7" s="143"/>
      <c r="H7" s="136"/>
      <c r="I7" s="137"/>
    </row>
    <row r="8" spans="2:9" s="14" customFormat="1" ht="15.75" thickBot="1" x14ac:dyDescent="0.3">
      <c r="B8" s="98"/>
      <c r="C8" s="99"/>
      <c r="D8" s="99"/>
      <c r="E8" s="99"/>
      <c r="F8" s="99"/>
      <c r="G8" s="99"/>
      <c r="H8" s="99"/>
      <c r="I8" s="99"/>
    </row>
    <row r="9" spans="2:9" ht="30" customHeight="1" x14ac:dyDescent="0.25">
      <c r="B9" s="145" t="s">
        <v>3</v>
      </c>
      <c r="C9" s="146"/>
      <c r="D9" s="146"/>
      <c r="E9" s="146"/>
      <c r="F9" s="146"/>
      <c r="G9" s="146"/>
      <c r="H9" s="146"/>
      <c r="I9" s="147"/>
    </row>
    <row r="10" spans="2:9" ht="36.75" customHeight="1" x14ac:dyDescent="0.25">
      <c r="B10" s="62" t="s">
        <v>56</v>
      </c>
      <c r="C10" s="63"/>
      <c r="D10" s="63"/>
      <c r="E10" s="63"/>
      <c r="F10" s="63"/>
      <c r="G10" s="63"/>
      <c r="H10" s="64"/>
      <c r="I10" s="35"/>
    </row>
    <row r="11" spans="2:9" ht="45" customHeight="1" x14ac:dyDescent="0.25">
      <c r="B11" s="83" t="s">
        <v>40</v>
      </c>
      <c r="C11" s="84"/>
      <c r="D11" s="84"/>
      <c r="E11" s="84"/>
      <c r="F11" s="84"/>
      <c r="G11" s="84"/>
      <c r="H11" s="85"/>
      <c r="I11" s="12"/>
    </row>
    <row r="12" spans="2:9" ht="45" customHeight="1" x14ac:dyDescent="0.25">
      <c r="B12" s="89" t="s">
        <v>4</v>
      </c>
      <c r="C12" s="90"/>
      <c r="D12" s="90"/>
      <c r="E12" s="90"/>
      <c r="F12" s="90"/>
      <c r="G12" s="90"/>
      <c r="H12" s="91"/>
      <c r="I12" s="12"/>
    </row>
    <row r="13" spans="2:9" ht="45" customHeight="1" x14ac:dyDescent="0.25">
      <c r="B13" s="89" t="s">
        <v>46</v>
      </c>
      <c r="C13" s="90"/>
      <c r="D13" s="90"/>
      <c r="E13" s="90"/>
      <c r="F13" s="90"/>
      <c r="G13" s="90"/>
      <c r="H13" s="91"/>
      <c r="I13" s="12"/>
    </row>
    <row r="14" spans="2:9" ht="45" customHeight="1" thickBot="1" x14ac:dyDescent="0.3">
      <c r="B14" s="86" t="s">
        <v>44</v>
      </c>
      <c r="C14" s="87"/>
      <c r="D14" s="87"/>
      <c r="E14" s="87"/>
      <c r="F14" s="87"/>
      <c r="G14" s="87"/>
      <c r="H14" s="88"/>
      <c r="I14" s="13"/>
    </row>
    <row r="15" spans="2:9" s="14" customFormat="1" ht="15.75" thickBot="1" x14ac:dyDescent="0.3">
      <c r="B15" s="128"/>
      <c r="C15" s="129"/>
      <c r="D15" s="129"/>
      <c r="E15" s="129"/>
      <c r="F15" s="129"/>
      <c r="G15" s="129"/>
      <c r="H15" s="129"/>
      <c r="I15" s="129"/>
    </row>
    <row r="16" spans="2:9" ht="24" customHeight="1" x14ac:dyDescent="0.25">
      <c r="B16" s="80" t="s">
        <v>41</v>
      </c>
      <c r="C16" s="81"/>
      <c r="D16" s="81"/>
      <c r="E16" s="81"/>
      <c r="F16" s="81"/>
      <c r="G16" s="81"/>
      <c r="H16" s="81"/>
      <c r="I16" s="82"/>
    </row>
    <row r="17" spans="2:9" ht="15.6" customHeight="1" x14ac:dyDescent="0.25">
      <c r="B17" s="149" t="s">
        <v>5</v>
      </c>
      <c r="C17" s="150"/>
      <c r="D17" s="148"/>
      <c r="E17" s="21" t="s">
        <v>6</v>
      </c>
      <c r="F17" s="130" t="s">
        <v>7</v>
      </c>
      <c r="G17" s="148"/>
      <c r="H17" s="130" t="s">
        <v>8</v>
      </c>
      <c r="I17" s="131"/>
    </row>
    <row r="18" spans="2:9" ht="20.100000000000001" customHeight="1" thickBot="1" x14ac:dyDescent="0.3">
      <c r="B18" s="77" t="s">
        <v>42</v>
      </c>
      <c r="C18" s="78"/>
      <c r="D18" s="79"/>
      <c r="E18" s="17">
        <v>100</v>
      </c>
      <c r="F18" s="74" t="str">
        <f>IF(E18=100,"neuplatňuje sa","sem doplň minimum")</f>
        <v>neuplatňuje sa</v>
      </c>
      <c r="G18" s="75"/>
      <c r="H18" s="74" t="str">
        <f>IF(E18=100,"neuplatňuje sa","sem doplň maximum")</f>
        <v>neuplatňuje sa</v>
      </c>
      <c r="I18" s="76"/>
    </row>
    <row r="19" spans="2:9" ht="30.95" customHeight="1" thickBot="1" x14ac:dyDescent="0.3">
      <c r="B19" s="18" t="s">
        <v>73</v>
      </c>
      <c r="C19" s="92" t="s">
        <v>47</v>
      </c>
      <c r="D19" s="93"/>
      <c r="E19" s="94"/>
      <c r="F19" s="19" t="s">
        <v>52</v>
      </c>
      <c r="G19" s="19" t="s">
        <v>50</v>
      </c>
      <c r="H19" s="19" t="s">
        <v>67</v>
      </c>
      <c r="I19" s="20" t="s">
        <v>54</v>
      </c>
    </row>
    <row r="20" spans="2:9" ht="17.100000000000001" customHeight="1" x14ac:dyDescent="0.25">
      <c r="B20" s="27" t="s">
        <v>70</v>
      </c>
      <c r="C20" s="65" t="s">
        <v>72</v>
      </c>
      <c r="D20" s="66"/>
      <c r="E20" s="67"/>
      <c r="F20" s="31">
        <v>35</v>
      </c>
      <c r="G20" s="45">
        <v>0</v>
      </c>
      <c r="H20" s="46">
        <f>IF(F$7="Som platcom DPH",G20*0.23,0)</f>
        <v>0</v>
      </c>
      <c r="I20" s="47">
        <f t="shared" ref="I20:I21" si="0">SUM(G20+H20)*F20</f>
        <v>0</v>
      </c>
    </row>
    <row r="21" spans="2:9" ht="17.100000000000001" customHeight="1" x14ac:dyDescent="0.25">
      <c r="B21" s="28" t="s">
        <v>55</v>
      </c>
      <c r="C21" s="68" t="s">
        <v>74</v>
      </c>
      <c r="D21" s="69"/>
      <c r="E21" s="70"/>
      <c r="F21" s="32">
        <v>35</v>
      </c>
      <c r="G21" s="48">
        <v>0</v>
      </c>
      <c r="H21" s="49">
        <f>IF(F$7="Som platcom DPH",G21*0.23,0)</f>
        <v>0</v>
      </c>
      <c r="I21" s="50">
        <f t="shared" si="0"/>
        <v>0</v>
      </c>
    </row>
    <row r="22" spans="2:9" ht="17.100000000000001" customHeight="1" x14ac:dyDescent="0.25">
      <c r="B22" s="29" t="s">
        <v>53</v>
      </c>
      <c r="C22" s="68" t="s">
        <v>75</v>
      </c>
      <c r="D22" s="69"/>
      <c r="E22" s="70"/>
      <c r="F22" s="33">
        <v>35</v>
      </c>
      <c r="G22" s="51">
        <v>0</v>
      </c>
      <c r="H22" s="49">
        <f>IF(F$7="Som platcom DPH",G22*0.23,0)</f>
        <v>0</v>
      </c>
      <c r="I22" s="52">
        <f t="shared" ref="I22" si="1">SUM(G22+H22)*F22</f>
        <v>0</v>
      </c>
    </row>
    <row r="23" spans="2:9" ht="18.95" customHeight="1" thickBot="1" x14ac:dyDescent="0.3">
      <c r="B23" s="30" t="s">
        <v>71</v>
      </c>
      <c r="C23" s="71" t="s">
        <v>65</v>
      </c>
      <c r="D23" s="72"/>
      <c r="E23" s="73"/>
      <c r="F23" s="53">
        <v>1</v>
      </c>
      <c r="G23" s="54">
        <v>0</v>
      </c>
      <c r="H23" s="55">
        <f>IF(F$7="Som platcom DPH",G23*0.23,0)</f>
        <v>0</v>
      </c>
      <c r="I23" s="56">
        <f t="shared" ref="I23" si="2">SUM(G23+H23)*F23</f>
        <v>0</v>
      </c>
    </row>
    <row r="24" spans="2:9" ht="30.95" customHeight="1" thickBot="1" x14ac:dyDescent="0.3">
      <c r="B24" s="57" t="s">
        <v>48</v>
      </c>
      <c r="C24" s="58"/>
      <c r="D24" s="58"/>
      <c r="E24" s="58"/>
      <c r="F24" s="58"/>
      <c r="G24" s="58"/>
      <c r="H24" s="58"/>
      <c r="I24" s="26">
        <f>SUM(I20:I23)</f>
        <v>0</v>
      </c>
    </row>
    <row r="25" spans="2:9" ht="15.95" customHeight="1" thickBot="1" x14ac:dyDescent="0.3">
      <c r="B25" s="22" t="s">
        <v>10</v>
      </c>
      <c r="C25" s="23"/>
      <c r="D25" s="23"/>
      <c r="E25" s="23"/>
      <c r="F25" s="59" t="str">
        <f>IF(E18=100,"Toto je jediné kritérium a prepočet na body sa preto neuplatňuje",IF(B18="čím menej, tým lepšie",(E18*(H18-I24)/(H18-F18)),(E18*(I24-F18)/(H18-F18))))</f>
        <v>Toto je jediné kritérium a prepočet na body sa preto neuplatňuje</v>
      </c>
      <c r="G25" s="60"/>
      <c r="H25" s="60"/>
      <c r="I25" s="61"/>
    </row>
    <row r="26" spans="2:9" ht="15" customHeight="1" thickBot="1" x14ac:dyDescent="0.3">
      <c r="B26" s="98"/>
      <c r="C26" s="99"/>
      <c r="D26" s="99"/>
      <c r="E26" s="99"/>
      <c r="F26" s="99"/>
      <c r="G26" s="99"/>
      <c r="H26" s="99"/>
      <c r="I26" s="99"/>
    </row>
    <row r="27" spans="2:9" ht="23.1" customHeight="1" thickBot="1" x14ac:dyDescent="0.3">
      <c r="B27" s="118" t="s">
        <v>69</v>
      </c>
      <c r="C27" s="119"/>
      <c r="D27" s="119"/>
      <c r="E27" s="119"/>
      <c r="F27" s="119"/>
      <c r="G27" s="119"/>
      <c r="H27" s="119"/>
      <c r="I27" s="120"/>
    </row>
    <row r="28" spans="2:9" ht="20.45" customHeight="1" x14ac:dyDescent="0.25">
      <c r="B28" s="123"/>
      <c r="C28" s="124"/>
      <c r="D28" s="124"/>
      <c r="E28" s="124"/>
      <c r="F28" s="124"/>
      <c r="G28" s="125"/>
      <c r="H28" s="121" t="s">
        <v>9</v>
      </c>
      <c r="I28" s="122"/>
    </row>
    <row r="29" spans="2:9" s="16" customFormat="1" ht="26.25" customHeight="1" thickBot="1" x14ac:dyDescent="0.3">
      <c r="B29" s="95" t="s">
        <v>43</v>
      </c>
      <c r="C29" s="96"/>
      <c r="D29" s="96"/>
      <c r="E29" s="96"/>
      <c r="F29" s="96"/>
      <c r="G29" s="97"/>
      <c r="H29" s="100"/>
      <c r="I29" s="101"/>
    </row>
    <row r="30" spans="2:9" s="16" customFormat="1" ht="17.100000000000001" customHeight="1" x14ac:dyDescent="0.25">
      <c r="B30" s="34" t="s">
        <v>68</v>
      </c>
      <c r="C30" s="25"/>
      <c r="D30" s="25"/>
      <c r="E30" s="25"/>
      <c r="F30" s="25"/>
      <c r="G30" s="24"/>
      <c r="H30" s="24"/>
      <c r="I30" s="24"/>
    </row>
    <row r="31" spans="2:9" ht="15" customHeight="1" thickBot="1" x14ac:dyDescent="0.3">
      <c r="B31" s="15"/>
      <c r="C31" s="15"/>
      <c r="D31" s="15"/>
      <c r="E31" s="15"/>
      <c r="F31" s="15"/>
    </row>
    <row r="32" spans="2:9" ht="15.6" customHeight="1" x14ac:dyDescent="0.25">
      <c r="B32" s="108" t="s">
        <v>11</v>
      </c>
      <c r="C32" s="109"/>
      <c r="D32" s="110"/>
      <c r="E32" s="114" t="s">
        <v>51</v>
      </c>
      <c r="F32" s="115"/>
      <c r="G32" s="102" t="s">
        <v>12</v>
      </c>
      <c r="H32" s="103"/>
      <c r="I32" s="104"/>
    </row>
    <row r="33" spans="2:9" ht="11.45" customHeight="1" thickBot="1" x14ac:dyDescent="0.3">
      <c r="B33" s="111"/>
      <c r="C33" s="112"/>
      <c r="D33" s="113"/>
      <c r="E33" s="116"/>
      <c r="F33" s="117"/>
      <c r="G33" s="105"/>
      <c r="H33" s="106"/>
      <c r="I33" s="107"/>
    </row>
  </sheetData>
  <mergeCells count="41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29:G29"/>
    <mergeCell ref="B26:I26"/>
    <mergeCell ref="H29:I29"/>
    <mergeCell ref="G32:I33"/>
    <mergeCell ref="B32:D33"/>
    <mergeCell ref="E32:F33"/>
    <mergeCell ref="B27:I27"/>
    <mergeCell ref="H28:I28"/>
    <mergeCell ref="B28:G28"/>
    <mergeCell ref="B24:H24"/>
    <mergeCell ref="F25:I25"/>
    <mergeCell ref="B10:H10"/>
    <mergeCell ref="C20:E20"/>
    <mergeCell ref="C21:E21"/>
    <mergeCell ref="C22:E22"/>
    <mergeCell ref="C23:E23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590550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590550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590550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11</xdr:col>
                    <xdr:colOff>95250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590550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542925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37" t="s">
        <v>57</v>
      </c>
    </row>
    <row r="3" spans="2:2" x14ac:dyDescent="0.25">
      <c r="B3" s="38"/>
    </row>
    <row r="4" spans="2:2" x14ac:dyDescent="0.25">
      <c r="B4" s="39" t="s">
        <v>14</v>
      </c>
    </row>
    <row r="5" spans="2:2" x14ac:dyDescent="0.25">
      <c r="B5" s="40"/>
    </row>
    <row r="6" spans="2:2" x14ac:dyDescent="0.25">
      <c r="B6" s="41" t="s">
        <v>15</v>
      </c>
    </row>
    <row r="7" spans="2:2" x14ac:dyDescent="0.25">
      <c r="B7" s="39"/>
    </row>
    <row r="8" spans="2:2" ht="60.75" customHeight="1" x14ac:dyDescent="0.25">
      <c r="B8" s="42" t="s">
        <v>58</v>
      </c>
    </row>
    <row r="9" spans="2:2" x14ac:dyDescent="0.25">
      <c r="B9" s="42"/>
    </row>
    <row r="10" spans="2:2" x14ac:dyDescent="0.25">
      <c r="B10" s="43" t="s">
        <v>59</v>
      </c>
    </row>
    <row r="11" spans="2:2" x14ac:dyDescent="0.25">
      <c r="B11" s="43" t="s">
        <v>60</v>
      </c>
    </row>
    <row r="12" spans="2:2" x14ac:dyDescent="0.25">
      <c r="B12" s="43" t="s">
        <v>61</v>
      </c>
    </row>
    <row r="13" spans="2:2" x14ac:dyDescent="0.25">
      <c r="B13" s="43" t="s">
        <v>62</v>
      </c>
    </row>
    <row r="14" spans="2:2" x14ac:dyDescent="0.25">
      <c r="B14" s="39"/>
    </row>
    <row r="15" spans="2:2" ht="30" x14ac:dyDescent="0.25">
      <c r="B15" s="42" t="s">
        <v>63</v>
      </c>
    </row>
    <row r="16" spans="2:2" x14ac:dyDescent="0.25">
      <c r="B16" s="44"/>
    </row>
    <row r="17" spans="2:2" ht="30" x14ac:dyDescent="0.25">
      <c r="B17" s="39" t="s">
        <v>64</v>
      </c>
    </row>
    <row r="18" spans="2:2" ht="15.75" thickBot="1" x14ac:dyDescent="0.3">
      <c r="B18" s="36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2025-02-13T15:27:24Z</cp:lastPrinted>
  <dcterms:created xsi:type="dcterms:W3CDTF">2022-09-22T09:41:16Z</dcterms:created>
  <dcterms:modified xsi:type="dcterms:W3CDTF">2025-02-13T15:47:17Z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