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7d8db8f06aef11eb/1. KLIENTI/BA Terchovská/finaly/"/>
    </mc:Choice>
  </mc:AlternateContent>
  <xr:revisionPtr revIDLastSave="0" documentId="8_{12AE4A48-B0EA-4181-8D08-C1AED2658E34}" xr6:coauthVersionLast="47" xr6:coauthVersionMax="47" xr10:uidLastSave="{00000000-0000-0000-0000-000000000000}"/>
  <bookViews>
    <workbookView xWindow="-103" yWindow="-103" windowWidth="44092" windowHeight="18000" xr2:uid="{43ED7488-337A-459D-ACFC-D3C3647238C1}"/>
  </bookViews>
  <sheets>
    <sheet name="Upravené" sheetId="2" r:id="rId1"/>
    <sheet name="Prepoč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C5" i="2"/>
  <c r="C5" i="1" l="1"/>
  <c r="C4" i="1"/>
  <c r="E4" i="1" s="1"/>
  <c r="C7" i="2"/>
  <c r="C6" i="1" s="1"/>
  <c r="E6" i="1" s="1"/>
  <c r="C8" i="2"/>
  <c r="F8" i="1"/>
  <c r="C8" i="1" l="1"/>
  <c r="E5" i="1"/>
  <c r="E8" i="1" s="1"/>
  <c r="G8" i="1" s="1"/>
</calcChain>
</file>

<file path=xl/sharedStrings.xml><?xml version="1.0" encoding="utf-8"?>
<sst xmlns="http://schemas.openxmlformats.org/spreadsheetml/2006/main" count="188" uniqueCount="87">
  <si>
    <t>* V oprávnených nákladoch sú zahrnuté všetky náklady na obstaranie nájomných bytov, pričom výška nákladov nesmie presiahnuť sumu 2 050 eur/m2 (určujúca je podlahová plocha bytu = súčet plochy jeho obytných miestností, plochy príslušenstva bytu a plochy lodžií, balkónov a terás)</t>
  </si>
  <si>
    <t>Náklady, na ktoré budú poskytnuté financie z dotácie MD (t.j. oprávnené náklady a náklady za technickú vybavenosť), musia byť pevne stanovené a nesmú podliehať indexácii alebo akýmkoľvek ďalším úpravám v závislosti od inflácie, iných faktorov a naviacprác.</t>
  </si>
  <si>
    <t>Sumár celkových nákladov rozdelený podľa typu nákladu za účelom čerpania dotácie a úveru ŠFRB</t>
  </si>
  <si>
    <t>Oprávnené náklady</t>
  </si>
  <si>
    <t>Neoprávnené náklady</t>
  </si>
  <si>
    <t>Spoločné náklady na rozdelenie oprávnených a neoprávnených nákladov</t>
  </si>
  <si>
    <t>Technická vybavenosť BD</t>
  </si>
  <si>
    <t>Hl. I Projektové a prípravné práce práce</t>
  </si>
  <si>
    <t>Projektová dokumentácia - DRS Dokumentácia realizácie stavby</t>
  </si>
  <si>
    <t>Projektová dokumentácia - ZSPD Zmena stavby pred dokončením a s tým súvisiaca dokumentácia</t>
  </si>
  <si>
    <t>Projektová dokumentácia - ZDS Zhotoviteľská dokumentácia stavby (dielenská a ostatné súvisiace dokumentácie)</t>
  </si>
  <si>
    <t>Projektová dokumentácia - DSVS Dokumentácia skutočného vyhotovenia stavby</t>
  </si>
  <si>
    <r>
      <rPr>
        <sz val="11"/>
        <color rgb="FF000000"/>
        <rFont val="Aptos Narrow"/>
        <scheme val="minor"/>
      </rPr>
      <t xml:space="preserve">Položky sú súčasťou ponuky, </t>
    </r>
    <r>
      <rPr>
        <b/>
        <sz val="11"/>
        <color rgb="FF000000"/>
        <rFont val="Aptos Narrow"/>
        <scheme val="minor"/>
      </rPr>
      <t>nebudú sa naceňovať samostatne</t>
    </r>
    <r>
      <rPr>
        <sz val="11"/>
        <color rgb="FF000000"/>
        <rFont val="Aptos Narrow"/>
        <scheme val="minor"/>
      </rPr>
      <t>, ale v rámci ostatných nákladov - uchádzač ich zahrnie do ostatných nákladov a neuvádza ich na tomto mieste</t>
    </r>
  </si>
  <si>
    <t>Ostatné dokumentácie</t>
  </si>
  <si>
    <t>Prieskumné, geolog., geodet., hydrogeologické práce a iné súvisiace práce</t>
  </si>
  <si>
    <t>Inžinierska činnosť, projektový autorský dozor</t>
  </si>
  <si>
    <t>Stavebný dozor, Manažment stavby, Soft-costy</t>
  </si>
  <si>
    <t>Samostatná bunka so zariadením + wifi pre dozora investora,  počas celej doby výstavby</t>
  </si>
  <si>
    <t xml:space="preserve">Hl. II Prevádzkové súbory </t>
  </si>
  <si>
    <t>PS101 - Kotolňa/strojovňa vykurovania</t>
  </si>
  <si>
    <t>DU</t>
  </si>
  <si>
    <t>PS102 - Cestná svetelná signalizácia</t>
  </si>
  <si>
    <t>PS103 - Posilnenie trafostanice - VYBUDUJE ZDIS AKO VLASTNÚ INVESTÍCIU!</t>
  </si>
  <si>
    <t>PS - Výťahy</t>
  </si>
  <si>
    <t>Hl. III  Technická vybavenosť</t>
  </si>
  <si>
    <t>BD</t>
  </si>
  <si>
    <t>SO101 - Príprava územia bytového domu</t>
  </si>
  <si>
    <t>SO102 - Príprava územia dotknutého územia</t>
  </si>
  <si>
    <t>SO103 - Hrubé terénne úpravy bytového domu</t>
  </si>
  <si>
    <t xml:space="preserve">SO103/ Likvidácia zeminy typu N (cca 2117 m3) </t>
  </si>
  <si>
    <t>SO104 - Hrubé terénne úpravy dotknutého územia</t>
  </si>
  <si>
    <t>SO201/202 - Prekládka rozvodu vysokého napätia Galvaniho/Banšelova</t>
  </si>
  <si>
    <t>SO203 - Prekládka rozvodu nízkeho napätia Banšelova</t>
  </si>
  <si>
    <t xml:space="preserve">SO204/205 - Prekládka verejného osvetlenia Galvaniho/Banšelova,                                             </t>
  </si>
  <si>
    <t>SO208 - Rekonštrukcia verejnej kanalizácie Banšelova</t>
  </si>
  <si>
    <t>SO301 - Prípojka kanalizácie splaškovej</t>
  </si>
  <si>
    <t xml:space="preserve">SO302 - Prípojka vodovodu </t>
  </si>
  <si>
    <t>SO304 - Prípojka nízkeho napätia</t>
  </si>
  <si>
    <t>SO305 - Prípojka slaboprúdu</t>
  </si>
  <si>
    <t>SO 306 - Verejné osvetlenie</t>
  </si>
  <si>
    <t>SO307 - Prípojka NN pre vybavenie zastávky MHD</t>
  </si>
  <si>
    <t>SO401 - Kanalizácia splašková</t>
  </si>
  <si>
    <t>SO402 - Areálová kanalizácia dažďová</t>
  </si>
  <si>
    <t xml:space="preserve">SO403 - Areálové rozvody vodovodu </t>
  </si>
  <si>
    <t>SO405 - Areálové rozvody nízkeho napätia</t>
  </si>
  <si>
    <t>SO406 - Osvetlenie vnútrobloku</t>
  </si>
  <si>
    <t>SO407 - Vonkajší závlahový systém bytový dom</t>
  </si>
  <si>
    <t>SO408 - Dažďová kanalizácia povrchových parkovacích miest (okrem nákladu za ORL)</t>
  </si>
  <si>
    <t>SO408 - Náklad za ORL (prislúchajúci k povrchovým parkovacím miestam)</t>
  </si>
  <si>
    <t>SO409 - Dažďová kanalizácia Banšelova</t>
  </si>
  <si>
    <t>SO410 - Dažďová kanalizácia Terchovská, Gallova</t>
  </si>
  <si>
    <t>SO411 - Rozšírenie verejnej kanalizácie Terchovská</t>
  </si>
  <si>
    <t>SO412 - Odvodnenie Galvaniho</t>
  </si>
  <si>
    <t>SO501 - Komunikácie bytový dom</t>
  </si>
  <si>
    <t>SO502 - Spevnené plochy bytový dom</t>
  </si>
  <si>
    <t>SO503 - Parkovacie miesta bytový dom</t>
  </si>
  <si>
    <t>SO504 - Chodník Gallova - Rožňavská</t>
  </si>
  <si>
    <t>SO505 - Chodník Banšelova</t>
  </si>
  <si>
    <t>SO506 - Miestna komunikácia Terchovská</t>
  </si>
  <si>
    <t>SO507 - Miestna komunikácia Banšelova</t>
  </si>
  <si>
    <t>SO508 - Parkovisko Banšelova</t>
  </si>
  <si>
    <t>SO509 - Cyklochodník</t>
  </si>
  <si>
    <t>SO510 - Oporné múry vnútroblok</t>
  </si>
  <si>
    <t>SO511 - Oporné múry dotknuté územie</t>
  </si>
  <si>
    <t>SO512 - Zastávka MHD</t>
  </si>
  <si>
    <t>SO513 - Úprava časti ulice Krajná</t>
  </si>
  <si>
    <r>
      <t>SO910 - Sadové úpravy bytový dom a ú</t>
    </r>
    <r>
      <rPr>
        <sz val="11"/>
        <rFont val="Aptos Narrow"/>
        <family val="2"/>
        <scheme val="minor"/>
      </rPr>
      <t>držba 3 roky</t>
    </r>
  </si>
  <si>
    <r>
      <t>SO920 - Sadové úpravy dotknuté územie a</t>
    </r>
    <r>
      <rPr>
        <sz val="11"/>
        <rFont val="Aptos Narrow"/>
        <family val="2"/>
        <scheme val="minor"/>
      </rPr>
      <t xml:space="preserve"> údžba 3 roky</t>
    </r>
  </si>
  <si>
    <t>SO930 - Drobná vonkajšia architektúra a mobiliár bytový dom</t>
  </si>
  <si>
    <t>SO950 - Detské ihrisko bytový dom</t>
  </si>
  <si>
    <t>SO960 - Kontajnerové stojisko</t>
  </si>
  <si>
    <t>Hl. IV Stavebné objekty SO001</t>
  </si>
  <si>
    <t xml:space="preserve">Byty + komunikačné priestory </t>
  </si>
  <si>
    <t>Spoločné priestory</t>
  </si>
  <si>
    <t>Nebytové priestory (vrátane garáže)</t>
  </si>
  <si>
    <t>Náklad</t>
  </si>
  <si>
    <t>Do oprávnených nákladov</t>
  </si>
  <si>
    <t>Oprávnený náklad</t>
  </si>
  <si>
    <t>m2</t>
  </si>
  <si>
    <t>m2/eur</t>
  </si>
  <si>
    <t>Bytové priestory</t>
  </si>
  <si>
    <t>Nebytové priestory</t>
  </si>
  <si>
    <t>Spoločné časti, priestory a zariadenia</t>
  </si>
  <si>
    <t>Spolu</t>
  </si>
  <si>
    <t xml:space="preserve">*nesmie presiahnuť sumu 2 050 eur na m2 (vrátane balkónov/terás) </t>
  </si>
  <si>
    <t>UCHÁDZAČ NEVYPĹŇA</t>
  </si>
  <si>
    <t>bunku vľavo 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</si>
</sst>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[$€-2]\ * #,##0.00_);_([$€-2]\ * \(#,##0.00\);_([$€-2]\ * &quot;-&quot;??_);_(@_)"/>
  </numFmts>
  <fonts count="14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i/>
      <sz val="11"/>
      <color rgb="FF000000"/>
      <name val="Aptos Narrow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E49EDD"/>
        <bgColor rgb="FF000000"/>
      </patternFill>
    </fill>
    <fill>
      <patternFill patternType="solid">
        <fgColor rgb="FF4EA72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5" borderId="0" xfId="0" applyFont="1" applyFill="1"/>
    <xf numFmtId="0" fontId="1" fillId="6" borderId="0" xfId="0" applyFont="1" applyFill="1"/>
    <xf numFmtId="0" fontId="1" fillId="7" borderId="1" xfId="0" applyFont="1" applyFill="1" applyBorder="1"/>
    <xf numFmtId="0" fontId="0" fillId="9" borderId="0" xfId="0" applyFill="1"/>
    <xf numFmtId="0" fontId="3" fillId="9" borderId="2" xfId="0" applyFont="1" applyFill="1" applyBorder="1"/>
    <xf numFmtId="0" fontId="0" fillId="5" borderId="0" xfId="0" applyFill="1"/>
    <xf numFmtId="0" fontId="0" fillId="6" borderId="0" xfId="0" applyFill="1"/>
    <xf numFmtId="0" fontId="1" fillId="10" borderId="1" xfId="0" applyFont="1" applyFill="1" applyBorder="1"/>
    <xf numFmtId="0" fontId="2" fillId="10" borderId="1" xfId="0" applyFont="1" applyFill="1" applyBorder="1"/>
    <xf numFmtId="0" fontId="0" fillId="10" borderId="0" xfId="0" applyFill="1"/>
    <xf numFmtId="0" fontId="1" fillId="10" borderId="0" xfId="0" applyFont="1" applyFill="1"/>
    <xf numFmtId="0" fontId="4" fillId="2" borderId="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0" fillId="0" borderId="0" xfId="0" applyAlignment="1">
      <alignment wrapText="1"/>
    </xf>
    <xf numFmtId="0" fontId="8" fillId="0" borderId="4" xfId="0" applyFont="1" applyBorder="1"/>
    <xf numFmtId="0" fontId="8" fillId="0" borderId="5" xfId="0" applyFont="1" applyBorder="1"/>
    <xf numFmtId="3" fontId="7" fillId="5" borderId="0" xfId="1" applyNumberFormat="1" applyFill="1"/>
    <xf numFmtId="9" fontId="0" fillId="5" borderId="0" xfId="0" applyNumberFormat="1" applyFill="1"/>
    <xf numFmtId="3" fontId="7" fillId="11" borderId="0" xfId="1" applyNumberFormat="1" applyFill="1"/>
    <xf numFmtId="0" fontId="0" fillId="11" borderId="0" xfId="0" applyFill="1"/>
    <xf numFmtId="9" fontId="0" fillId="11" borderId="0" xfId="0" applyNumberFormat="1" applyFill="1"/>
    <xf numFmtId="3" fontId="7" fillId="0" borderId="3" xfId="1" applyNumberFormat="1" applyBorder="1"/>
    <xf numFmtId="0" fontId="7" fillId="0" borderId="3" xfId="1" applyBorder="1" applyAlignment="1">
      <alignment horizontal="right"/>
    </xf>
    <xf numFmtId="3" fontId="7" fillId="0" borderId="3" xfId="1" applyNumberFormat="1" applyBorder="1" applyAlignment="1">
      <alignment horizontal="right"/>
    </xf>
    <xf numFmtId="3" fontId="7" fillId="12" borderId="0" xfId="1" applyNumberFormat="1" applyFill="1"/>
    <xf numFmtId="0" fontId="0" fillId="12" borderId="0" xfId="0" applyFill="1"/>
    <xf numFmtId="9" fontId="0" fillId="12" borderId="0" xfId="0" applyNumberFormat="1" applyFill="1"/>
    <xf numFmtId="0" fontId="1" fillId="13" borderId="0" xfId="0" applyFont="1" applyFill="1"/>
    <xf numFmtId="0" fontId="0" fillId="13" borderId="0" xfId="0" applyFill="1"/>
    <xf numFmtId="0" fontId="1" fillId="13" borderId="1" xfId="0" applyFont="1" applyFill="1" applyBorder="1"/>
    <xf numFmtId="3" fontId="7" fillId="13" borderId="0" xfId="1" applyNumberFormat="1" applyFill="1"/>
    <xf numFmtId="0" fontId="8" fillId="14" borderId="5" xfId="0" applyFont="1" applyFill="1" applyBorder="1"/>
    <xf numFmtId="0" fontId="8" fillId="14" borderId="6" xfId="0" applyFont="1" applyFill="1" applyBorder="1"/>
    <xf numFmtId="10" fontId="0" fillId="13" borderId="0" xfId="0" applyNumberFormat="1" applyFill="1"/>
    <xf numFmtId="164" fontId="1" fillId="3" borderId="1" xfId="0" applyNumberFormat="1" applyFont="1" applyFill="1" applyBorder="1"/>
    <xf numFmtId="164" fontId="1" fillId="4" borderId="1" xfId="0" applyNumberFormat="1" applyFont="1" applyFill="1" applyBorder="1"/>
    <xf numFmtId="164" fontId="0" fillId="10" borderId="0" xfId="0" applyNumberFormat="1" applyFill="1"/>
    <xf numFmtId="164" fontId="0" fillId="13" borderId="0" xfId="0" applyNumberFormat="1" applyFill="1"/>
    <xf numFmtId="164" fontId="0" fillId="6" borderId="0" xfId="0" applyNumberFormat="1" applyFill="1"/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0" applyFont="1"/>
    <xf numFmtId="0" fontId="5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164" fontId="13" fillId="0" borderId="1" xfId="0" applyNumberFormat="1" applyFont="1" applyBorder="1"/>
    <xf numFmtId="164" fontId="0" fillId="0" borderId="0" xfId="0" applyNumberFormat="1"/>
    <xf numFmtId="0" fontId="13" fillId="8" borderId="13" xfId="0" applyFont="1" applyFill="1" applyBorder="1" applyAlignment="1">
      <alignment horizontal="center"/>
    </xf>
    <xf numFmtId="0" fontId="13" fillId="8" borderId="14" xfId="0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3" fillId="8" borderId="8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3" fillId="8" borderId="11" xfId="0" applyFont="1" applyFill="1" applyBorder="1" applyAlignment="1">
      <alignment horizontal="center"/>
    </xf>
    <xf numFmtId="0" fontId="13" fillId="8" borderId="12" xfId="0" applyFont="1" applyFill="1" applyBorder="1" applyAlignment="1">
      <alignment horizontal="center"/>
    </xf>
  </cellXfs>
  <cellStyles count="2">
    <cellStyle name="Normálna" xfId="0" builtinId="0"/>
    <cellStyle name="Normálne 2" xfId="1" xr:uid="{1D84A327-B917-4E50-B080-5F0B7984527A}"/>
  </cellStyles>
  <dxfs count="0"/>
  <tableStyles count="1" defaultTableStyle="TableStyleMedium2" defaultPivotStyle="PivotStyleLight16">
    <tableStyle name="Invisible" pivot="0" table="0" count="0" xr9:uid="{3BC1C9C1-BC3C-4214-BE35-F194109C1F8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0535-DD0F-4CCE-B639-E556AA06D16B}">
  <dimension ref="A1:F76"/>
  <sheetViews>
    <sheetView tabSelected="1" topLeftCell="A34" zoomScaleNormal="100" workbookViewId="0">
      <selection activeCell="D16" sqref="D16"/>
    </sheetView>
  </sheetViews>
  <sheetFormatPr defaultRowHeight="14.6" x14ac:dyDescent="0.4"/>
  <cols>
    <col min="1" max="1" width="3.84375" bestFit="1" customWidth="1"/>
    <col min="2" max="2" width="78.3046875" bestFit="1" customWidth="1"/>
    <col min="3" max="3" width="31.3828125" bestFit="1" customWidth="1"/>
    <col min="4" max="4" width="50.84375" bestFit="1" customWidth="1"/>
    <col min="6" max="6" width="106.53515625" customWidth="1"/>
  </cols>
  <sheetData>
    <row r="1" spans="1:6" ht="58.3" x14ac:dyDescent="0.4">
      <c r="B1" s="47" t="s">
        <v>0</v>
      </c>
      <c r="D1" s="49"/>
    </row>
    <row r="2" spans="1:6" ht="47.25" customHeight="1" x14ac:dyDescent="0.4">
      <c r="B2" s="48" t="s">
        <v>1</v>
      </c>
    </row>
    <row r="4" spans="1:6" ht="16.95" customHeight="1" x14ac:dyDescent="0.4">
      <c r="A4" s="10"/>
      <c r="B4" s="11" t="s">
        <v>2</v>
      </c>
      <c r="C4" s="10"/>
    </row>
    <row r="5" spans="1:6" x14ac:dyDescent="0.4">
      <c r="A5" s="12"/>
      <c r="B5" s="7" t="s">
        <v>3</v>
      </c>
      <c r="C5" s="53">
        <f>C74</f>
        <v>0</v>
      </c>
    </row>
    <row r="6" spans="1:6" ht="13.2" customHeight="1" x14ac:dyDescent="0.4">
      <c r="A6" s="16"/>
      <c r="B6" s="17" t="s">
        <v>4</v>
      </c>
      <c r="C6" s="44">
        <f>C11+C76+C23+C28+C30+C31+C32+C33+C34+C35+C39+C40+C41+C47+C49+C50+C51+C52+C53+C57+C58+C59+C60+C61+C62+C64+C65+C66+C67+C68+C70+C72+C69+C71+C38+C45+SUM(C12:C14)</f>
        <v>0</v>
      </c>
      <c r="F6" s="21"/>
    </row>
    <row r="7" spans="1:6" ht="13.2" customHeight="1" x14ac:dyDescent="0.4">
      <c r="A7" s="36"/>
      <c r="B7" s="35" t="s">
        <v>5</v>
      </c>
      <c r="C7" s="45">
        <f>C22+C25+C27+C29+C63+C75</f>
        <v>0</v>
      </c>
      <c r="F7" s="21"/>
    </row>
    <row r="8" spans="1:6" x14ac:dyDescent="0.4">
      <c r="A8" s="13"/>
      <c r="B8" s="8" t="s">
        <v>6</v>
      </c>
      <c r="C8" s="46">
        <f>C36+C46+C48+C54+C55+C56+C37+C42+C43+C44</f>
        <v>0</v>
      </c>
      <c r="F8" s="21"/>
    </row>
    <row r="10" spans="1:6" x14ac:dyDescent="0.4">
      <c r="A10" s="1"/>
      <c r="B10" s="18" t="s">
        <v>7</v>
      </c>
      <c r="C10" s="1"/>
      <c r="F10" s="21"/>
    </row>
    <row r="11" spans="1:6" x14ac:dyDescent="0.4">
      <c r="A11" s="2"/>
      <c r="B11" s="51" t="s">
        <v>8</v>
      </c>
      <c r="C11" s="52"/>
      <c r="D11" s="52" t="s">
        <v>86</v>
      </c>
      <c r="F11" s="21"/>
    </row>
    <row r="12" spans="1:6" ht="29.15" x14ac:dyDescent="0.4">
      <c r="A12" s="2"/>
      <c r="B12" s="51" t="s">
        <v>9</v>
      </c>
      <c r="C12" s="52"/>
      <c r="D12" s="52" t="s">
        <v>86</v>
      </c>
      <c r="F12" s="21"/>
    </row>
    <row r="13" spans="1:6" ht="29.15" x14ac:dyDescent="0.4">
      <c r="A13" s="2"/>
      <c r="B13" s="51" t="s">
        <v>10</v>
      </c>
      <c r="C13" s="52"/>
      <c r="D13" s="52" t="s">
        <v>86</v>
      </c>
    </row>
    <row r="14" spans="1:6" x14ac:dyDescent="0.4">
      <c r="A14" s="2"/>
      <c r="B14" s="51" t="s">
        <v>11</v>
      </c>
      <c r="C14" s="52"/>
      <c r="D14" s="52" t="s">
        <v>86</v>
      </c>
    </row>
    <row r="15" spans="1:6" ht="29.25" customHeight="1" x14ac:dyDescent="0.4">
      <c r="A15" s="2"/>
      <c r="B15" s="58" t="s">
        <v>12</v>
      </c>
      <c r="C15" s="59"/>
      <c r="F15" s="50"/>
    </row>
    <row r="16" spans="1:6" x14ac:dyDescent="0.4">
      <c r="A16" s="2"/>
      <c r="B16" s="56" t="s">
        <v>13</v>
      </c>
      <c r="C16" s="57"/>
      <c r="F16" s="50"/>
    </row>
    <row r="17" spans="1:6" x14ac:dyDescent="0.4">
      <c r="A17" s="2"/>
      <c r="B17" s="60" t="s">
        <v>14</v>
      </c>
      <c r="C17" s="61"/>
      <c r="F17" s="50"/>
    </row>
    <row r="18" spans="1:6" x14ac:dyDescent="0.4">
      <c r="A18" s="2"/>
      <c r="B18" s="60" t="s">
        <v>15</v>
      </c>
      <c r="C18" s="61"/>
      <c r="F18" s="50"/>
    </row>
    <row r="19" spans="1:6" x14ac:dyDescent="0.4">
      <c r="A19" s="2"/>
      <c r="B19" s="60" t="s">
        <v>16</v>
      </c>
      <c r="C19" s="61"/>
      <c r="F19" s="50"/>
    </row>
    <row r="20" spans="1:6" x14ac:dyDescent="0.4">
      <c r="A20" s="2"/>
      <c r="B20" s="54" t="s">
        <v>17</v>
      </c>
      <c r="C20" s="55"/>
      <c r="F20" s="50"/>
    </row>
    <row r="21" spans="1:6" x14ac:dyDescent="0.4">
      <c r="A21" s="3"/>
      <c r="B21" s="19" t="s">
        <v>18</v>
      </c>
      <c r="C21" s="42"/>
    </row>
    <row r="22" spans="1:6" x14ac:dyDescent="0.4">
      <c r="A22" s="2"/>
      <c r="B22" s="37" t="s">
        <v>19</v>
      </c>
      <c r="C22" s="52"/>
      <c r="D22" s="52" t="s">
        <v>86</v>
      </c>
    </row>
    <row r="23" spans="1:6" x14ac:dyDescent="0.4">
      <c r="A23" s="14" t="s">
        <v>20</v>
      </c>
      <c r="B23" s="14" t="s">
        <v>21</v>
      </c>
      <c r="C23" s="52"/>
      <c r="D23" s="52" t="s">
        <v>86</v>
      </c>
    </row>
    <row r="24" spans="1:6" x14ac:dyDescent="0.4">
      <c r="A24" s="14" t="s">
        <v>20</v>
      </c>
      <c r="B24" s="14" t="s">
        <v>22</v>
      </c>
      <c r="C24" s="52" t="s">
        <v>85</v>
      </c>
    </row>
    <row r="25" spans="1:6" x14ac:dyDescent="0.4">
      <c r="A25" s="2"/>
      <c r="B25" s="37" t="s">
        <v>23</v>
      </c>
      <c r="C25" s="52"/>
      <c r="D25" s="52" t="s">
        <v>86</v>
      </c>
    </row>
    <row r="26" spans="1:6" x14ac:dyDescent="0.4">
      <c r="A26" s="4"/>
      <c r="B26" s="20" t="s">
        <v>24</v>
      </c>
      <c r="C26" s="52"/>
      <c r="D26" s="52" t="s">
        <v>86</v>
      </c>
    </row>
    <row r="27" spans="1:6" x14ac:dyDescent="0.4">
      <c r="A27" s="37" t="s">
        <v>25</v>
      </c>
      <c r="B27" s="37" t="s">
        <v>26</v>
      </c>
      <c r="C27" s="52"/>
      <c r="D27" s="52" t="s">
        <v>86</v>
      </c>
    </row>
    <row r="28" spans="1:6" x14ac:dyDescent="0.4">
      <c r="A28" s="14" t="s">
        <v>20</v>
      </c>
      <c r="B28" s="14" t="s">
        <v>27</v>
      </c>
      <c r="C28" s="52"/>
      <c r="D28" s="52" t="s">
        <v>86</v>
      </c>
    </row>
    <row r="29" spans="1:6" x14ac:dyDescent="0.4">
      <c r="A29" s="37" t="s">
        <v>25</v>
      </c>
      <c r="B29" s="37" t="s">
        <v>28</v>
      </c>
      <c r="C29" s="52"/>
      <c r="D29" s="52" t="s">
        <v>86</v>
      </c>
    </row>
    <row r="30" spans="1:6" x14ac:dyDescent="0.4">
      <c r="A30" s="14" t="s">
        <v>20</v>
      </c>
      <c r="B30" s="15" t="s">
        <v>29</v>
      </c>
      <c r="C30" s="52"/>
      <c r="D30" s="52" t="s">
        <v>86</v>
      </c>
    </row>
    <row r="31" spans="1:6" x14ac:dyDescent="0.4">
      <c r="A31" s="14" t="s">
        <v>20</v>
      </c>
      <c r="B31" s="14" t="s">
        <v>30</v>
      </c>
      <c r="C31" s="52"/>
      <c r="D31" s="52" t="s">
        <v>86</v>
      </c>
    </row>
    <row r="32" spans="1:6" x14ac:dyDescent="0.4">
      <c r="A32" s="14" t="s">
        <v>20</v>
      </c>
      <c r="B32" s="14" t="s">
        <v>31</v>
      </c>
      <c r="C32" s="52"/>
      <c r="D32" s="52" t="s">
        <v>86</v>
      </c>
    </row>
    <row r="33" spans="1:4" x14ac:dyDescent="0.4">
      <c r="A33" s="14" t="s">
        <v>20</v>
      </c>
      <c r="B33" s="14" t="s">
        <v>32</v>
      </c>
      <c r="C33" s="52"/>
      <c r="D33" s="52" t="s">
        <v>86</v>
      </c>
    </row>
    <row r="34" spans="1:4" x14ac:dyDescent="0.4">
      <c r="A34" s="14" t="s">
        <v>20</v>
      </c>
      <c r="B34" s="14" t="s">
        <v>33</v>
      </c>
      <c r="C34" s="52"/>
      <c r="D34" s="52" t="s">
        <v>86</v>
      </c>
    </row>
    <row r="35" spans="1:4" x14ac:dyDescent="0.4">
      <c r="A35" s="14" t="s">
        <v>20</v>
      </c>
      <c r="B35" s="14" t="s">
        <v>34</v>
      </c>
      <c r="C35" s="52"/>
      <c r="D35" s="52" t="s">
        <v>86</v>
      </c>
    </row>
    <row r="36" spans="1:4" x14ac:dyDescent="0.4">
      <c r="A36" s="6" t="s">
        <v>25</v>
      </c>
      <c r="B36" s="6" t="s">
        <v>35</v>
      </c>
      <c r="C36" s="52"/>
      <c r="D36" s="52" t="s">
        <v>86</v>
      </c>
    </row>
    <row r="37" spans="1:4" x14ac:dyDescent="0.4">
      <c r="A37" s="6" t="s">
        <v>25</v>
      </c>
      <c r="B37" s="6" t="s">
        <v>36</v>
      </c>
      <c r="C37" s="52"/>
      <c r="D37" s="52" t="s">
        <v>86</v>
      </c>
    </row>
    <row r="38" spans="1:4" x14ac:dyDescent="0.4">
      <c r="A38" s="14" t="s">
        <v>25</v>
      </c>
      <c r="B38" s="14" t="s">
        <v>37</v>
      </c>
      <c r="C38" s="52"/>
      <c r="D38" s="52" t="s">
        <v>86</v>
      </c>
    </row>
    <row r="39" spans="1:4" x14ac:dyDescent="0.4">
      <c r="A39" s="14" t="s">
        <v>25</v>
      </c>
      <c r="B39" s="14" t="s">
        <v>38</v>
      </c>
      <c r="C39" s="52"/>
      <c r="D39" s="52" t="s">
        <v>86</v>
      </c>
    </row>
    <row r="40" spans="1:4" x14ac:dyDescent="0.4">
      <c r="A40" s="14" t="s">
        <v>20</v>
      </c>
      <c r="B40" s="14" t="s">
        <v>39</v>
      </c>
      <c r="C40" s="52"/>
      <c r="D40" s="52" t="s">
        <v>86</v>
      </c>
    </row>
    <row r="41" spans="1:4" x14ac:dyDescent="0.4">
      <c r="A41" s="14" t="s">
        <v>20</v>
      </c>
      <c r="B41" s="14" t="s">
        <v>40</v>
      </c>
      <c r="C41" s="52"/>
      <c r="D41" s="52" t="s">
        <v>86</v>
      </c>
    </row>
    <row r="42" spans="1:4" x14ac:dyDescent="0.4">
      <c r="A42" s="6" t="s">
        <v>25</v>
      </c>
      <c r="B42" s="6" t="s">
        <v>41</v>
      </c>
      <c r="C42" s="52"/>
      <c r="D42" s="52" t="s">
        <v>86</v>
      </c>
    </row>
    <row r="43" spans="1:4" x14ac:dyDescent="0.4">
      <c r="A43" s="6" t="s">
        <v>25</v>
      </c>
      <c r="B43" s="6" t="s">
        <v>42</v>
      </c>
      <c r="C43" s="52"/>
      <c r="D43" s="52" t="s">
        <v>86</v>
      </c>
    </row>
    <row r="44" spans="1:4" x14ac:dyDescent="0.4">
      <c r="A44" s="6" t="s">
        <v>25</v>
      </c>
      <c r="B44" s="6" t="s">
        <v>43</v>
      </c>
      <c r="C44" s="52"/>
      <c r="D44" s="52" t="s">
        <v>86</v>
      </c>
    </row>
    <row r="45" spans="1:4" x14ac:dyDescent="0.4">
      <c r="A45" s="14" t="s">
        <v>25</v>
      </c>
      <c r="B45" s="14" t="s">
        <v>44</v>
      </c>
      <c r="C45" s="52"/>
      <c r="D45" s="52" t="s">
        <v>86</v>
      </c>
    </row>
    <row r="46" spans="1:4" x14ac:dyDescent="0.4">
      <c r="A46" s="6" t="s">
        <v>25</v>
      </c>
      <c r="B46" s="6" t="s">
        <v>45</v>
      </c>
      <c r="C46" s="52"/>
      <c r="D46" s="52" t="s">
        <v>86</v>
      </c>
    </row>
    <row r="47" spans="1:4" x14ac:dyDescent="0.4">
      <c r="A47" s="14" t="s">
        <v>25</v>
      </c>
      <c r="B47" s="14" t="s">
        <v>46</v>
      </c>
      <c r="C47" s="52"/>
      <c r="D47" s="52" t="s">
        <v>86</v>
      </c>
    </row>
    <row r="48" spans="1:4" x14ac:dyDescent="0.4">
      <c r="A48" s="6" t="s">
        <v>20</v>
      </c>
      <c r="B48" s="6" t="s">
        <v>47</v>
      </c>
      <c r="C48" s="52"/>
      <c r="D48" s="52" t="s">
        <v>86</v>
      </c>
    </row>
    <row r="49" spans="1:4" x14ac:dyDescent="0.4">
      <c r="A49" s="14" t="s">
        <v>20</v>
      </c>
      <c r="B49" s="14" t="s">
        <v>48</v>
      </c>
      <c r="C49" s="52"/>
      <c r="D49" s="52" t="s">
        <v>86</v>
      </c>
    </row>
    <row r="50" spans="1:4" x14ac:dyDescent="0.4">
      <c r="A50" s="14" t="s">
        <v>20</v>
      </c>
      <c r="B50" s="14" t="s">
        <v>49</v>
      </c>
      <c r="C50" s="52"/>
      <c r="D50" s="52" t="s">
        <v>86</v>
      </c>
    </row>
    <row r="51" spans="1:4" x14ac:dyDescent="0.4">
      <c r="A51" s="14" t="s">
        <v>20</v>
      </c>
      <c r="B51" s="14" t="s">
        <v>50</v>
      </c>
      <c r="C51" s="52"/>
      <c r="D51" s="52" t="s">
        <v>86</v>
      </c>
    </row>
    <row r="52" spans="1:4" x14ac:dyDescent="0.4">
      <c r="A52" s="14" t="s">
        <v>20</v>
      </c>
      <c r="B52" s="14" t="s">
        <v>51</v>
      </c>
      <c r="C52" s="52"/>
      <c r="D52" s="52" t="s">
        <v>86</v>
      </c>
    </row>
    <row r="53" spans="1:4" x14ac:dyDescent="0.4">
      <c r="A53" s="14" t="s">
        <v>20</v>
      </c>
      <c r="B53" s="14" t="s">
        <v>52</v>
      </c>
      <c r="C53" s="52"/>
      <c r="D53" s="52" t="s">
        <v>86</v>
      </c>
    </row>
    <row r="54" spans="1:4" x14ac:dyDescent="0.4">
      <c r="A54" s="6" t="s">
        <v>25</v>
      </c>
      <c r="B54" s="6" t="s">
        <v>53</v>
      </c>
      <c r="C54" s="52"/>
      <c r="D54" s="52" t="s">
        <v>86</v>
      </c>
    </row>
    <row r="55" spans="1:4" x14ac:dyDescent="0.4">
      <c r="A55" s="6" t="s">
        <v>25</v>
      </c>
      <c r="B55" s="6" t="s">
        <v>54</v>
      </c>
      <c r="C55" s="52"/>
      <c r="D55" s="52" t="s">
        <v>86</v>
      </c>
    </row>
    <row r="56" spans="1:4" x14ac:dyDescent="0.4">
      <c r="A56" s="6" t="s">
        <v>25</v>
      </c>
      <c r="B56" s="6" t="s">
        <v>55</v>
      </c>
      <c r="C56" s="52"/>
      <c r="D56" s="52" t="s">
        <v>86</v>
      </c>
    </row>
    <row r="57" spans="1:4" x14ac:dyDescent="0.4">
      <c r="A57" s="14" t="s">
        <v>20</v>
      </c>
      <c r="B57" s="14" t="s">
        <v>56</v>
      </c>
      <c r="C57" s="52"/>
      <c r="D57" s="52" t="s">
        <v>86</v>
      </c>
    </row>
    <row r="58" spans="1:4" x14ac:dyDescent="0.4">
      <c r="A58" s="14" t="s">
        <v>20</v>
      </c>
      <c r="B58" s="14" t="s">
        <v>57</v>
      </c>
      <c r="C58" s="52"/>
      <c r="D58" s="52" t="s">
        <v>86</v>
      </c>
    </row>
    <row r="59" spans="1:4" x14ac:dyDescent="0.4">
      <c r="A59" s="14" t="s">
        <v>20</v>
      </c>
      <c r="B59" s="14" t="s">
        <v>58</v>
      </c>
      <c r="C59" s="52"/>
      <c r="D59" s="52" t="s">
        <v>86</v>
      </c>
    </row>
    <row r="60" spans="1:4" x14ac:dyDescent="0.4">
      <c r="A60" s="14" t="s">
        <v>20</v>
      </c>
      <c r="B60" s="14" t="s">
        <v>59</v>
      </c>
      <c r="C60" s="52"/>
      <c r="D60" s="52" t="s">
        <v>86</v>
      </c>
    </row>
    <row r="61" spans="1:4" x14ac:dyDescent="0.4">
      <c r="A61" s="14" t="s">
        <v>20</v>
      </c>
      <c r="B61" s="14" t="s">
        <v>60</v>
      </c>
      <c r="C61" s="52"/>
      <c r="D61" s="52" t="s">
        <v>86</v>
      </c>
    </row>
    <row r="62" spans="1:4" x14ac:dyDescent="0.4">
      <c r="A62" s="14" t="s">
        <v>20</v>
      </c>
      <c r="B62" s="14" t="s">
        <v>61</v>
      </c>
      <c r="C62" s="52"/>
      <c r="D62" s="52" t="s">
        <v>86</v>
      </c>
    </row>
    <row r="63" spans="1:4" x14ac:dyDescent="0.4">
      <c r="A63" s="37" t="s">
        <v>25</v>
      </c>
      <c r="B63" s="37" t="s">
        <v>62</v>
      </c>
      <c r="C63" s="52"/>
      <c r="D63" s="52" t="s">
        <v>86</v>
      </c>
    </row>
    <row r="64" spans="1:4" x14ac:dyDescent="0.4">
      <c r="A64" s="14" t="s">
        <v>20</v>
      </c>
      <c r="B64" s="14" t="s">
        <v>63</v>
      </c>
      <c r="C64" s="52"/>
      <c r="D64" s="52" t="s">
        <v>86</v>
      </c>
    </row>
    <row r="65" spans="1:4" x14ac:dyDescent="0.4">
      <c r="A65" s="14" t="s">
        <v>20</v>
      </c>
      <c r="B65" s="14" t="s">
        <v>64</v>
      </c>
      <c r="C65" s="52"/>
      <c r="D65" s="52" t="s">
        <v>86</v>
      </c>
    </row>
    <row r="66" spans="1:4" x14ac:dyDescent="0.4">
      <c r="A66" s="14" t="s">
        <v>20</v>
      </c>
      <c r="B66" s="14" t="s">
        <v>65</v>
      </c>
      <c r="C66" s="52"/>
      <c r="D66" s="52" t="s">
        <v>86</v>
      </c>
    </row>
    <row r="67" spans="1:4" x14ac:dyDescent="0.4">
      <c r="A67" s="14" t="s">
        <v>25</v>
      </c>
      <c r="B67" s="14" t="s">
        <v>66</v>
      </c>
      <c r="C67" s="52"/>
      <c r="D67" s="52" t="s">
        <v>86</v>
      </c>
    </row>
    <row r="68" spans="1:4" x14ac:dyDescent="0.4">
      <c r="A68" s="14" t="s">
        <v>20</v>
      </c>
      <c r="B68" s="14" t="s">
        <v>67</v>
      </c>
      <c r="C68" s="52"/>
      <c r="D68" s="52" t="s">
        <v>86</v>
      </c>
    </row>
    <row r="69" spans="1:4" x14ac:dyDescent="0.4">
      <c r="A69" s="14" t="s">
        <v>25</v>
      </c>
      <c r="B69" s="14" t="s">
        <v>68</v>
      </c>
      <c r="C69" s="52"/>
      <c r="D69" s="52" t="s">
        <v>86</v>
      </c>
    </row>
    <row r="70" spans="1:4" x14ac:dyDescent="0.4">
      <c r="A70" s="14" t="s">
        <v>20</v>
      </c>
      <c r="B70" s="14"/>
      <c r="C70" s="52"/>
      <c r="D70" s="52"/>
    </row>
    <row r="71" spans="1:4" x14ac:dyDescent="0.4">
      <c r="A71" s="14" t="s">
        <v>25</v>
      </c>
      <c r="B71" s="14" t="s">
        <v>69</v>
      </c>
      <c r="C71" s="52"/>
      <c r="D71" s="52" t="s">
        <v>86</v>
      </c>
    </row>
    <row r="72" spans="1:4" x14ac:dyDescent="0.4">
      <c r="A72" s="14" t="s">
        <v>20</v>
      </c>
      <c r="B72" s="14" t="s">
        <v>70</v>
      </c>
      <c r="C72" s="52"/>
      <c r="D72" s="52" t="s">
        <v>86</v>
      </c>
    </row>
    <row r="73" spans="1:4" x14ac:dyDescent="0.4">
      <c r="A73" s="4"/>
      <c r="B73" s="20" t="s">
        <v>71</v>
      </c>
      <c r="C73" s="43"/>
    </row>
    <row r="74" spans="1:4" x14ac:dyDescent="0.4">
      <c r="A74" s="9"/>
      <c r="B74" s="5" t="s">
        <v>72</v>
      </c>
      <c r="C74" s="52"/>
      <c r="D74" s="52" t="s">
        <v>86</v>
      </c>
    </row>
    <row r="75" spans="1:4" x14ac:dyDescent="0.4">
      <c r="A75" s="9"/>
      <c r="B75" s="37" t="s">
        <v>73</v>
      </c>
      <c r="C75" s="52"/>
      <c r="D75" s="52" t="s">
        <v>86</v>
      </c>
    </row>
    <row r="76" spans="1:4" x14ac:dyDescent="0.4">
      <c r="A76" s="9"/>
      <c r="B76" s="14" t="s">
        <v>74</v>
      </c>
      <c r="C76" s="52"/>
      <c r="D76" s="52" t="s">
        <v>86</v>
      </c>
    </row>
  </sheetData>
  <mergeCells count="6">
    <mergeCell ref="B20:C20"/>
    <mergeCell ref="B16:C16"/>
    <mergeCell ref="B15:C15"/>
    <mergeCell ref="B17:C17"/>
    <mergeCell ref="B18:C18"/>
    <mergeCell ref="B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D50B-5029-4CAE-8879-86B870C7C2E7}">
  <dimension ref="B1:H48"/>
  <sheetViews>
    <sheetView zoomScale="130" zoomScaleNormal="130" workbookViewId="0">
      <selection activeCell="C4" sqref="C4"/>
    </sheetView>
  </sheetViews>
  <sheetFormatPr defaultRowHeight="15" customHeight="1" x14ac:dyDescent="0.4"/>
  <cols>
    <col min="2" max="2" width="32.69140625" bestFit="1" customWidth="1"/>
    <col min="3" max="3" width="12.765625" customWidth="1"/>
    <col min="4" max="4" width="42.3046875" bestFit="1" customWidth="1"/>
    <col min="5" max="5" width="16.3828125" bestFit="1" customWidth="1"/>
    <col min="7" max="7" width="16.07421875" customWidth="1"/>
    <col min="8" max="8" width="42.3828125" customWidth="1"/>
  </cols>
  <sheetData>
    <row r="1" spans="2:8" ht="14.6" x14ac:dyDescent="0.4"/>
    <row r="2" spans="2:8" ht="14.6" x14ac:dyDescent="0.4"/>
    <row r="3" spans="2:8" ht="14.6" x14ac:dyDescent="0.4">
      <c r="B3" s="29"/>
      <c r="C3" s="30" t="s">
        <v>75</v>
      </c>
      <c r="D3" s="31" t="s">
        <v>76</v>
      </c>
      <c r="E3" s="30" t="s">
        <v>77</v>
      </c>
      <c r="F3" s="30" t="s">
        <v>78</v>
      </c>
      <c r="G3" s="30" t="s">
        <v>79</v>
      </c>
    </row>
    <row r="4" spans="2:8" ht="14.6" x14ac:dyDescent="0.4">
      <c r="B4" s="24" t="s">
        <v>80</v>
      </c>
      <c r="C4" s="12">
        <f>Upravené!C5</f>
        <v>0</v>
      </c>
      <c r="D4" s="25">
        <v>1</v>
      </c>
      <c r="E4" s="12">
        <f>C4*D4</f>
        <v>0</v>
      </c>
      <c r="F4" s="12">
        <v>5094</v>
      </c>
      <c r="G4" s="12"/>
    </row>
    <row r="5" spans="2:8" ht="14.6" x14ac:dyDescent="0.4">
      <c r="B5" s="26" t="s">
        <v>81</v>
      </c>
      <c r="C5" s="27">
        <f>Upravené!C6</f>
        <v>0</v>
      </c>
      <c r="D5" s="28">
        <v>0</v>
      </c>
      <c r="E5" s="27">
        <f>D5*C5</f>
        <v>0</v>
      </c>
      <c r="F5" s="27"/>
      <c r="G5" s="27"/>
    </row>
    <row r="6" spans="2:8" ht="14.6" x14ac:dyDescent="0.4">
      <c r="B6" s="38" t="s">
        <v>82</v>
      </c>
      <c r="C6" s="36">
        <f>Upravené!C7</f>
        <v>0</v>
      </c>
      <c r="D6" s="41">
        <v>0.71330000000000005</v>
      </c>
      <c r="E6" s="36">
        <f>D6*C6</f>
        <v>0</v>
      </c>
      <c r="F6" s="36"/>
      <c r="G6" s="36"/>
    </row>
    <row r="7" spans="2:8" ht="14.6" x14ac:dyDescent="0.4">
      <c r="B7" s="32"/>
      <c r="C7" s="33"/>
      <c r="D7" s="34"/>
      <c r="E7" s="33"/>
      <c r="F7" s="33"/>
      <c r="G7" s="33"/>
    </row>
    <row r="8" spans="2:8" ht="29.15" x14ac:dyDescent="0.4">
      <c r="B8" s="22" t="s">
        <v>83</v>
      </c>
      <c r="C8" s="23">
        <f>SUM(C4:C6)</f>
        <v>0</v>
      </c>
      <c r="D8" s="23"/>
      <c r="E8" s="39">
        <f>SUM(E4:E6)</f>
        <v>0</v>
      </c>
      <c r="F8" s="39">
        <f>F4</f>
        <v>5094</v>
      </c>
      <c r="G8" s="40">
        <f>E8/F8</f>
        <v>0</v>
      </c>
      <c r="H8" s="21" t="s">
        <v>84</v>
      </c>
    </row>
    <row r="9" spans="2:8" ht="14.6" x14ac:dyDescent="0.4"/>
    <row r="10" spans="2:8" ht="14.6" x14ac:dyDescent="0.4"/>
    <row r="11" spans="2:8" ht="14.6" x14ac:dyDescent="0.4"/>
    <row r="12" spans="2:8" ht="14.6" x14ac:dyDescent="0.4"/>
    <row r="13" spans="2:8" ht="14.6" x14ac:dyDescent="0.4"/>
    <row r="14" spans="2:8" ht="14.6" x14ac:dyDescent="0.4"/>
    <row r="15" spans="2:8" ht="14.6" x14ac:dyDescent="0.4"/>
    <row r="16" spans="2:8" ht="14.6" x14ac:dyDescent="0.4"/>
    <row r="17" ht="14.6" x14ac:dyDescent="0.4"/>
    <row r="18" ht="14.6" x14ac:dyDescent="0.4"/>
    <row r="19" ht="14.6" x14ac:dyDescent="0.4"/>
    <row r="20" ht="14.6" x14ac:dyDescent="0.4"/>
    <row r="21" ht="14.6" x14ac:dyDescent="0.4"/>
    <row r="22" ht="14.6" x14ac:dyDescent="0.4"/>
    <row r="23" ht="14.6" x14ac:dyDescent="0.4"/>
    <row r="24" ht="14.6" x14ac:dyDescent="0.4"/>
    <row r="25" ht="14.6" x14ac:dyDescent="0.4"/>
    <row r="26" ht="14.6" x14ac:dyDescent="0.4"/>
    <row r="27" ht="14.6" x14ac:dyDescent="0.4"/>
    <row r="28" ht="14.6" x14ac:dyDescent="0.4"/>
    <row r="29" ht="14.6" x14ac:dyDescent="0.4"/>
    <row r="30" ht="14.6" x14ac:dyDescent="0.4"/>
    <row r="31" ht="14.6" x14ac:dyDescent="0.4"/>
    <row r="32" ht="14.6" x14ac:dyDescent="0.4"/>
    <row r="33" ht="14.6" x14ac:dyDescent="0.4"/>
    <row r="34" ht="14.6" x14ac:dyDescent="0.4"/>
    <row r="35" ht="14.6" x14ac:dyDescent="0.4"/>
    <row r="36" ht="14.6" x14ac:dyDescent="0.4"/>
    <row r="37" ht="14.6" x14ac:dyDescent="0.4"/>
    <row r="38" ht="14.6" x14ac:dyDescent="0.4"/>
    <row r="39" ht="14.6" x14ac:dyDescent="0.4"/>
    <row r="40" ht="14.6" x14ac:dyDescent="0.4"/>
    <row r="41" ht="14.6" x14ac:dyDescent="0.4"/>
    <row r="42" ht="14.6" x14ac:dyDescent="0.4"/>
    <row r="43" ht="14.6" x14ac:dyDescent="0.4"/>
    <row r="44" ht="14.6" x14ac:dyDescent="0.4"/>
    <row r="45" ht="14.6" x14ac:dyDescent="0.4"/>
    <row r="46" ht="14.6" x14ac:dyDescent="0.4"/>
    <row r="47" ht="14.6" x14ac:dyDescent="0.4"/>
    <row r="48" ht="14.6" x14ac:dyDescent="0.4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384291-7371-4a1f-b8b1-5eb9ecae9b9a">
      <Terms xmlns="http://schemas.microsoft.com/office/infopath/2007/PartnerControls"/>
    </lcf76f155ced4ddcb4097134ff3c332f>
    <TaxCatchAll xmlns="918cc5dd-2bef-4b15-b764-2f574f9e10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869F51B1B0242A12BB547FC7011BA" ma:contentTypeVersion="16" ma:contentTypeDescription="Umožňuje vytvoriť nový dokument." ma:contentTypeScope="" ma:versionID="ce55c89e3d62f6405fb13be23de5affe">
  <xsd:schema xmlns:xsd="http://www.w3.org/2001/XMLSchema" xmlns:xs="http://www.w3.org/2001/XMLSchema" xmlns:p="http://schemas.microsoft.com/office/2006/metadata/properties" xmlns:ns2="918cc5dd-2bef-4b15-b764-2f574f9e100b" xmlns:ns3="52384291-7371-4a1f-b8b1-5eb9ecae9b9a" targetNamespace="http://schemas.microsoft.com/office/2006/metadata/properties" ma:root="true" ma:fieldsID="c763cf74b403b22b0809d089aa62fb4e" ns2:_="" ns3:_="">
    <xsd:import namespace="918cc5dd-2bef-4b15-b764-2f574f9e100b"/>
    <xsd:import namespace="52384291-7371-4a1f-b8b1-5eb9ecae9b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cc5dd-2bef-4b15-b764-2f574f9e10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79afe1a-8365-4df9-83d8-7469a913da2e}" ma:internalName="TaxCatchAll" ma:showField="CatchAllData" ma:web="918cc5dd-2bef-4b15-b764-2f574f9e10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84291-7371-4a1f-b8b1-5eb9ecae9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F6ECA-45E8-4A79-B074-24A3801307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F0524E-AC5C-40E4-B6A9-6204D4BB55E3}">
  <ds:schemaRefs>
    <ds:schemaRef ds:uri="http://schemas.microsoft.com/office/2006/metadata/properties"/>
    <ds:schemaRef ds:uri="http://schemas.microsoft.com/office/infopath/2007/PartnerControls"/>
    <ds:schemaRef ds:uri="52384291-7371-4a1f-b8b1-5eb9ecae9b9a"/>
    <ds:schemaRef ds:uri="918cc5dd-2bef-4b15-b764-2f574f9e100b"/>
  </ds:schemaRefs>
</ds:datastoreItem>
</file>

<file path=customXml/itemProps3.xml><?xml version="1.0" encoding="utf-8"?>
<ds:datastoreItem xmlns:ds="http://schemas.openxmlformats.org/officeDocument/2006/customXml" ds:itemID="{95CC193E-90AF-419E-9BC5-D3E99E92A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cc5dd-2bef-4b15-b764-2f574f9e100b"/>
    <ds:schemaRef ds:uri="52384291-7371-4a1f-b8b1-5eb9ecae9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Upravené</vt:lpstr>
      <vt:lpstr>Prepočet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Schönová Dagmar, Mgr.</dc:creator>
  <cp:keywords/>
  <dc:description/>
  <cp:lastModifiedBy>author</cp:lastModifiedBy>
  <cp:revision/>
  <dcterms:created xsi:type="dcterms:W3CDTF">2025-04-25T06:37:03Z</dcterms:created>
  <dcterms:modified xsi:type="dcterms:W3CDTF">2025-09-25T19:06:57Z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0x010100A3B869F51B1B0242A12BB547FC7011BA</vt:lpwstr>
  </property>
  <property fmtid="{D5CDD505-2E9C-101B-9397-08002B2CF9AE}" pid="3" name="MediaServiceImageTags">
    <vt:lpwstr/>
  </property>
</Properties>
</file>