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6- LS Beňu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O12" i="1" l="1"/>
  <c r="F11" i="1"/>
  <c r="L19" i="1" l="1"/>
  <c r="F19" i="1" l="1"/>
  <c r="O11" i="1" l="1"/>
  <c r="O19" i="1" l="1"/>
  <c r="O21" i="1" l="1"/>
  <c r="O20" i="1" s="1"/>
</calcChain>
</file>

<file path=xl/sharedStrings.xml><?xml version="1.0" encoding="utf-8"?>
<sst xmlns="http://schemas.openxmlformats.org/spreadsheetml/2006/main" count="101" uniqueCount="68">
  <si>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</si>
  <si>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</si>
  <si>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</si>
  <si>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</si>
  <si>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</si>
  <si>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</si>
  <si>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</si>
  <si>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</si>
  <si>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</si>
  <si>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</si>
  <si>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</si>
  <si>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</si>
  <si>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</si>
  <si>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</si>
  <si>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</si>
  <si>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</si>
  <si>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</si>
  <si>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</si>
  <si>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</si>
  <si>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</si>
  <si>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</si>
  <si>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</si>
  <si>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</si>
  <si>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</si>
  <si>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</si>
  <si>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</si>
  <si>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</si>
  <si>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</si>
  <si>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</si>
  <si>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</si>
  <si>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</si>
  <si>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</si>
  <si>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</si>
  <si>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</si>
  <si>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</si>
  <si>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</si>
  <si>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</si>
  <si>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</si>
  <si>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LESY Slovenskej republiky, štátny podnik, Organizačná zložka OZ Horehronie</t>
  </si>
  <si>
    <t>Lesnícke služby v ťažbovom procese na OZ Beňuš na roky 2021-2024</t>
  </si>
  <si>
    <t>1,2,4a,6,7</t>
  </si>
  <si>
    <t>30</t>
  </si>
  <si>
    <t>DPH 23%</t>
  </si>
  <si>
    <t>Som plátcom DPH ( A / N ):</t>
  </si>
  <si>
    <t>1,2,4a,4d,6,7</t>
  </si>
  <si>
    <t>20</t>
  </si>
  <si>
    <t>Ťažbová činnosť na OZ Horehronie, LS Beňuš- výzva č. 36 -14/9</t>
  </si>
  <si>
    <t>DNS č.36 -14/9</t>
  </si>
  <si>
    <t>45</t>
  </si>
  <si>
    <t>- | - | 230</t>
  </si>
  <si>
    <t>160 | 130 | -</t>
  </si>
  <si>
    <t>160 | 180 | -</t>
  </si>
  <si>
    <t>- | - | 200</t>
  </si>
  <si>
    <t>75 | 650 | -</t>
  </si>
  <si>
    <t>70 | 400 | -</t>
  </si>
  <si>
    <t>15</t>
  </si>
  <si>
    <t>111 | 555 | -</t>
  </si>
  <si>
    <t>*  v JPRL 229A1 - je požadovaná výroba sortimentov (100m3),  v ostatných JPRL je požadovaná skrátenie surových kmeňov na odvozné dĺžky</t>
  </si>
  <si>
    <t>LO Maková</t>
  </si>
  <si>
    <t>NC003-206 1</t>
  </si>
  <si>
    <t>1,2,4a,4b,6,7</t>
  </si>
  <si>
    <t>NC003-208 0</t>
  </si>
  <si>
    <t>NC003-229A1</t>
  </si>
  <si>
    <t>NC003-231 1</t>
  </si>
  <si>
    <t>NC003-235B0</t>
  </si>
  <si>
    <t>NC003-245 1</t>
  </si>
  <si>
    <r>
      <t>NC003-229A1</t>
    </r>
    <r>
      <rPr>
        <sz val="9"/>
        <color rgb="FFFF0000"/>
        <rFont val="Arial"/>
        <family val="2"/>
        <charset val="238"/>
      </rPr>
      <t>*</t>
    </r>
  </si>
  <si>
    <t>1,2,4a,6*,7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</si>
</sst>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2" fillId="0" borderId="3" xfId="0" applyNumberFormat="1" applyFont="1" applyFill="1" applyBorder="1" applyProtection="1">
      <protection locked="0"/>
    </xf>
    <xf numFmtId="0" fontId="22" fillId="0" borderId="14" xfId="0" applyNumberFormat="1" applyFont="1" applyBorder="1" applyAlignment="1">
      <alignment horizontal="center"/>
    </xf>
    <xf numFmtId="0" fontId="15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3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J4" sqref="J4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.75" customHeight="1" x14ac:dyDescent="0.2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28</v>
      </c>
      <c r="N1" s="26"/>
      <c r="O1" s="30"/>
    </row>
    <row r="2" spans="1:15" ht="22.5" customHeight="1" x14ac:dyDescent="0.25">
      <c r="A2" s="35" t="s">
        <v>30</v>
      </c>
      <c r="B2" s="36"/>
      <c r="C2" s="70" t="s">
        <v>39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29</v>
      </c>
      <c r="N2" s="26"/>
      <c r="O2" s="30"/>
    </row>
    <row r="3" spans="1:15" ht="22.5" customHeight="1" x14ac:dyDescent="0.25">
      <c r="A3" s="35" t="s">
        <v>31</v>
      </c>
      <c r="B3" s="37"/>
      <c r="C3" s="38" t="s">
        <v>46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4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32</v>
      </c>
      <c r="B5" s="28" t="s">
        <v>38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9.7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47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34</v>
      </c>
      <c r="O8" s="57" t="s">
        <v>35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58</v>
      </c>
      <c r="B11" s="7" t="s">
        <v>59</v>
      </c>
      <c r="C11" s="8" t="s">
        <v>40</v>
      </c>
      <c r="D11" s="9">
        <v>100</v>
      </c>
      <c r="E11" s="9">
        <v>0</v>
      </c>
      <c r="F11" s="9">
        <f>SUM(D11,E11)</f>
        <v>100</v>
      </c>
      <c r="G11" s="10" t="s">
        <v>15</v>
      </c>
      <c r="H11" s="11" t="s">
        <v>48</v>
      </c>
      <c r="I11" s="12">
        <v>1.77</v>
      </c>
      <c r="J11" s="12">
        <v>0</v>
      </c>
      <c r="K11" s="13" t="s">
        <v>49</v>
      </c>
      <c r="L11" s="14">
        <v>1598.1787999999999</v>
      </c>
      <c r="M11" s="15" t="s">
        <v>16</v>
      </c>
      <c r="N11" s="42"/>
      <c r="O11" s="14">
        <f t="shared" ref="O11:O18" si="0">F11*N11</f>
        <v>0</v>
      </c>
    </row>
    <row r="12" spans="1:15" ht="19.5" customHeight="1" x14ac:dyDescent="0.25">
      <c r="A12" s="6" t="s">
        <v>58</v>
      </c>
      <c r="B12" s="7" t="s">
        <v>59</v>
      </c>
      <c r="C12" s="8" t="s">
        <v>60</v>
      </c>
      <c r="D12" s="9">
        <v>820</v>
      </c>
      <c r="E12" s="9">
        <v>38</v>
      </c>
      <c r="F12" s="9">
        <f t="shared" ref="F12:F18" si="1">SUM(D12,E12)</f>
        <v>858</v>
      </c>
      <c r="G12" s="10" t="s">
        <v>15</v>
      </c>
      <c r="H12" s="11" t="s">
        <v>48</v>
      </c>
      <c r="I12" s="12">
        <v>1.7700000000000002</v>
      </c>
      <c r="J12" s="12">
        <v>1.32</v>
      </c>
      <c r="K12" s="13" t="s">
        <v>50</v>
      </c>
      <c r="L12" s="14">
        <v>40071.590600000003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58</v>
      </c>
      <c r="B13" s="7" t="s">
        <v>61</v>
      </c>
      <c r="C13" s="8" t="s">
        <v>60</v>
      </c>
      <c r="D13" s="9">
        <v>628</v>
      </c>
      <c r="E13" s="9">
        <v>0</v>
      </c>
      <c r="F13" s="9">
        <f t="shared" si="1"/>
        <v>628</v>
      </c>
      <c r="G13" s="10" t="s">
        <v>15</v>
      </c>
      <c r="H13" s="11" t="s">
        <v>48</v>
      </c>
      <c r="I13" s="12">
        <v>1.351890878531256</v>
      </c>
      <c r="J13" s="12">
        <v>0</v>
      </c>
      <c r="K13" s="13" t="s">
        <v>51</v>
      </c>
      <c r="L13" s="14">
        <v>26874.8655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58</v>
      </c>
      <c r="B14" s="7" t="s">
        <v>66</v>
      </c>
      <c r="C14" s="8" t="s">
        <v>67</v>
      </c>
      <c r="D14" s="9">
        <v>100</v>
      </c>
      <c r="E14" s="9">
        <v>0</v>
      </c>
      <c r="F14" s="9">
        <f t="shared" si="1"/>
        <v>100</v>
      </c>
      <c r="G14" s="10" t="s">
        <v>15</v>
      </c>
      <c r="H14" s="11" t="s">
        <v>45</v>
      </c>
      <c r="I14" s="12">
        <v>1.77</v>
      </c>
      <c r="J14" s="12">
        <v>0</v>
      </c>
      <c r="K14" s="13" t="s">
        <v>52</v>
      </c>
      <c r="L14" s="14">
        <v>2007.0600999999999</v>
      </c>
      <c r="M14" s="15" t="s">
        <v>16</v>
      </c>
      <c r="N14" s="42"/>
      <c r="O14" s="14">
        <f t="shared" si="0"/>
        <v>0</v>
      </c>
    </row>
    <row r="15" spans="1:15" ht="19.5" customHeight="1" x14ac:dyDescent="0.25">
      <c r="A15" s="6" t="s">
        <v>58</v>
      </c>
      <c r="B15" s="7" t="s">
        <v>62</v>
      </c>
      <c r="C15" s="8" t="s">
        <v>40</v>
      </c>
      <c r="D15" s="9">
        <v>500</v>
      </c>
      <c r="E15" s="9">
        <v>0</v>
      </c>
      <c r="F15" s="9">
        <f t="shared" si="1"/>
        <v>500</v>
      </c>
      <c r="G15" s="10" t="s">
        <v>15</v>
      </c>
      <c r="H15" s="11" t="s">
        <v>45</v>
      </c>
      <c r="I15" s="12">
        <v>1.77</v>
      </c>
      <c r="J15" s="12">
        <v>0</v>
      </c>
      <c r="K15" s="13" t="s">
        <v>52</v>
      </c>
      <c r="L15" s="14">
        <v>7784.4245000000001</v>
      </c>
      <c r="M15" s="15" t="s">
        <v>16</v>
      </c>
      <c r="N15" s="42"/>
      <c r="O15" s="14">
        <f t="shared" si="0"/>
        <v>0</v>
      </c>
    </row>
    <row r="16" spans="1:15" ht="19.5" customHeight="1" x14ac:dyDescent="0.25">
      <c r="A16" s="6" t="s">
        <v>58</v>
      </c>
      <c r="B16" s="7" t="s">
        <v>63</v>
      </c>
      <c r="C16" s="8" t="s">
        <v>60</v>
      </c>
      <c r="D16" s="9">
        <v>100</v>
      </c>
      <c r="E16" s="9">
        <v>0</v>
      </c>
      <c r="F16" s="9">
        <f t="shared" si="1"/>
        <v>100</v>
      </c>
      <c r="G16" s="10" t="s">
        <v>15</v>
      </c>
      <c r="H16" s="11" t="s">
        <v>41</v>
      </c>
      <c r="I16" s="12">
        <v>0.98</v>
      </c>
      <c r="J16" s="12">
        <v>0</v>
      </c>
      <c r="K16" s="13" t="s">
        <v>53</v>
      </c>
      <c r="L16" s="14">
        <v>4998.7146000000002</v>
      </c>
      <c r="M16" s="15" t="s">
        <v>16</v>
      </c>
      <c r="N16" s="42"/>
      <c r="O16" s="14">
        <f t="shared" si="0"/>
        <v>0</v>
      </c>
    </row>
    <row r="17" spans="1:15" ht="19.5" customHeight="1" x14ac:dyDescent="0.25">
      <c r="A17" s="6" t="s">
        <v>58</v>
      </c>
      <c r="B17" s="7" t="s">
        <v>64</v>
      </c>
      <c r="C17" s="8" t="s">
        <v>44</v>
      </c>
      <c r="D17" s="9">
        <v>200</v>
      </c>
      <c r="E17" s="9">
        <v>0</v>
      </c>
      <c r="F17" s="9">
        <f t="shared" si="1"/>
        <v>200</v>
      </c>
      <c r="G17" s="10" t="s">
        <v>15</v>
      </c>
      <c r="H17" s="11" t="s">
        <v>45</v>
      </c>
      <c r="I17" s="12">
        <v>0.56999999999999995</v>
      </c>
      <c r="J17" s="12">
        <v>0</v>
      </c>
      <c r="K17" s="13" t="s">
        <v>54</v>
      </c>
      <c r="L17" s="14">
        <v>5171.9548000000004</v>
      </c>
      <c r="M17" s="15" t="s">
        <v>16</v>
      </c>
      <c r="N17" s="42"/>
      <c r="O17" s="14">
        <f t="shared" si="0"/>
        <v>0</v>
      </c>
    </row>
    <row r="18" spans="1:15" ht="19.5" customHeight="1" thickBot="1" x14ac:dyDescent="0.3">
      <c r="A18" s="6" t="s">
        <v>58</v>
      </c>
      <c r="B18" s="7" t="s">
        <v>65</v>
      </c>
      <c r="C18" s="8" t="s">
        <v>44</v>
      </c>
      <c r="D18" s="9">
        <v>288</v>
      </c>
      <c r="E18" s="9">
        <v>0</v>
      </c>
      <c r="F18" s="9">
        <f t="shared" si="1"/>
        <v>288</v>
      </c>
      <c r="G18" s="10" t="s">
        <v>15</v>
      </c>
      <c r="H18" s="11" t="s">
        <v>55</v>
      </c>
      <c r="I18" s="12">
        <v>1.1599999999999999</v>
      </c>
      <c r="J18" s="12">
        <v>0</v>
      </c>
      <c r="K18" s="13" t="s">
        <v>56</v>
      </c>
      <c r="L18" s="14">
        <v>7773.0114000000003</v>
      </c>
      <c r="M18" s="15" t="s">
        <v>16</v>
      </c>
      <c r="N18" s="42"/>
      <c r="O18" s="14">
        <f t="shared" si="0"/>
        <v>0</v>
      </c>
    </row>
    <row r="19" spans="1:15" ht="18.75" customHeight="1" thickBot="1" x14ac:dyDescent="0.3">
      <c r="A19" s="16"/>
      <c r="B19" s="17"/>
      <c r="C19" s="17"/>
      <c r="D19" s="17"/>
      <c r="E19" s="17"/>
      <c r="F19" s="41">
        <f>SUM(F11:F18)</f>
        <v>2774</v>
      </c>
      <c r="G19" s="17"/>
      <c r="H19" s="17"/>
      <c r="I19" s="17"/>
      <c r="J19" s="62" t="s">
        <v>17</v>
      </c>
      <c r="K19" s="62"/>
      <c r="L19" s="18">
        <f>SUM(L11:L18)</f>
        <v>96279.800300000017</v>
      </c>
      <c r="M19" s="19"/>
      <c r="N19" s="20" t="s">
        <v>18</v>
      </c>
      <c r="O19" s="18">
        <f>SUM(O11:O18)</f>
        <v>0</v>
      </c>
    </row>
    <row r="20" spans="1:15" ht="20.25" customHeight="1" thickBot="1" x14ac:dyDescent="0.3">
      <c r="A20" s="63" t="s">
        <v>42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8">
        <f>O21-O19</f>
        <v>0</v>
      </c>
    </row>
    <row r="21" spans="1:15" ht="21" customHeight="1" thickBot="1" x14ac:dyDescent="0.3">
      <c r="A21" s="63" t="s">
        <v>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18">
        <f>IF(C24="N",O19,(O19*1.23))</f>
        <v>0</v>
      </c>
    </row>
    <row r="22" spans="1:15" x14ac:dyDescent="0.25">
      <c r="A22" s="64" t="s">
        <v>20</v>
      </c>
      <c r="B22" s="64"/>
      <c r="C22" s="6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25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22.5" customHeight="1" thickBot="1" x14ac:dyDescent="0.3">
      <c r="A24" s="22" t="s">
        <v>43</v>
      </c>
      <c r="B24" s="23"/>
      <c r="C24" s="40"/>
      <c r="D24" s="23"/>
      <c r="E24" s="23"/>
      <c r="F24" s="22"/>
      <c r="G24" s="23"/>
      <c r="H24" s="23"/>
      <c r="I24" s="23"/>
      <c r="J24" s="24"/>
      <c r="K24" s="24"/>
      <c r="L24" s="24"/>
      <c r="M24" s="24"/>
      <c r="N24" s="24"/>
      <c r="O24" s="24"/>
    </row>
    <row r="25" spans="1:15" ht="20.25" customHeight="1" x14ac:dyDescent="0.25">
      <c r="A25" s="44" t="s">
        <v>21</v>
      </c>
      <c r="B25" s="44"/>
      <c r="C25" s="44"/>
      <c r="D25" s="44"/>
      <c r="E25" s="45" t="s">
        <v>22</v>
      </c>
      <c r="F25" s="25" t="s">
        <v>23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0.25" customHeight="1" thickBot="1" x14ac:dyDescent="0.3">
      <c r="A26" s="47" t="s">
        <v>57</v>
      </c>
      <c r="B26" s="47"/>
      <c r="C26" s="47"/>
      <c r="D26" s="47"/>
      <c r="E26" s="45"/>
      <c r="F26" s="25" t="s">
        <v>24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0.25" customHeight="1" thickBot="1" x14ac:dyDescent="0.3">
      <c r="A27" s="47"/>
      <c r="B27" s="47"/>
      <c r="C27" s="47"/>
      <c r="D27" s="47"/>
      <c r="E27" s="45"/>
      <c r="F27" s="25" t="s">
        <v>25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0.25" customHeight="1" thickBot="1" x14ac:dyDescent="0.3">
      <c r="A28" s="47"/>
      <c r="B28" s="47"/>
      <c r="C28" s="47"/>
      <c r="D28" s="47"/>
      <c r="E28" s="45"/>
      <c r="F28" s="25" t="s">
        <v>26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ht="20.25" customHeight="1" thickBot="1" x14ac:dyDescent="0.3">
      <c r="A29" s="47"/>
      <c r="B29" s="47"/>
      <c r="C29" s="47"/>
      <c r="D29" s="47"/>
      <c r="E29" s="45"/>
      <c r="F29" s="48" t="s">
        <v>27</v>
      </c>
      <c r="G29" s="48"/>
      <c r="H29" s="49"/>
      <c r="I29" s="49"/>
      <c r="J29" s="49"/>
      <c r="K29" s="49"/>
      <c r="L29" s="49"/>
      <c r="M29" s="49"/>
      <c r="N29" s="49"/>
      <c r="O29" s="49"/>
    </row>
    <row r="30" spans="1:15" ht="12.75" customHeight="1" thickBot="1" x14ac:dyDescent="0.3">
      <c r="A30" s="47"/>
      <c r="B30" s="47"/>
      <c r="C30" s="47"/>
      <c r="D30" s="47"/>
    </row>
    <row r="31" spans="1:15" ht="12.75" customHeight="1" thickBot="1" x14ac:dyDescent="0.3">
      <c r="A31" s="47"/>
      <c r="B31" s="47"/>
      <c r="C31" s="47"/>
      <c r="D31" s="47"/>
      <c r="K31" s="50"/>
      <c r="L31" s="50"/>
      <c r="M31" s="50"/>
      <c r="N31" s="50"/>
      <c r="O31" s="50"/>
    </row>
    <row r="32" spans="1:15" ht="24" customHeight="1" thickBot="1" x14ac:dyDescent="0.3">
      <c r="A32" s="47"/>
      <c r="B32" s="47"/>
      <c r="C32" s="47"/>
      <c r="D32" s="47"/>
      <c r="E32" s="24"/>
      <c r="I32" s="1" t="s">
        <v>36</v>
      </c>
      <c r="K32" s="50"/>
      <c r="L32" s="50"/>
      <c r="M32" s="50"/>
      <c r="N32" s="50"/>
      <c r="O32" s="50"/>
    </row>
    <row r="33" spans="5:5" ht="12.75" customHeight="1" x14ac:dyDescent="0.25">
      <c r="E33" s="24"/>
    </row>
    <row r="34" spans="5:5" ht="12.75" customHeight="1" x14ac:dyDescent="0.25"/>
  </sheetData>
  <sheetProtection algorithmName="SHA-512" hashValue="9kWUcohdagRVgUbAk3tzj6q41plklYIwqWN2hHxQI7OEBD2LiBcd6iwAAGxb1qz1H14KtAOnbUZpXStIVHxk8A==" saltValue="oDnMqDLBhrONnb8i7rNzLQ==" spinCount="100000" sheet="1" objects="1" scenarios="1"/>
  <protectedRanges>
    <protectedRange sqref="N11:N18" name="Rozsah1"/>
    <protectedRange sqref="C24" name="Rozsah2"/>
    <protectedRange sqref="F25:O32" name="Rozsah3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3:O23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9:K19"/>
    <mergeCell ref="A20:N20"/>
    <mergeCell ref="A21:N21"/>
    <mergeCell ref="A22:C22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</mergeCells>
  <dataValidations count="1">
    <dataValidation type="custom" allowBlank="1" showErrorMessage="1" errorTitle="Chyba!" error="Môžete zadať maximálne 2 desatinné miesta" sqref="WVV983047:WVV983058 JJ11:JJ18 TF11:TF18 ADB11:ADB18 AMX11:AMX18 AWT11:AWT18 BGP11:BGP18 BQL11:BQL18 CAH11:CAH18 CKD11:CKD18 CTZ11:CTZ18 DDV11:DDV18 DNR11:DNR18 DXN11:DXN18 EHJ11:EHJ18 ERF11:ERF18 FBB11:FBB18 FKX11:FKX18 FUT11:FUT18 GEP11:GEP18 GOL11:GOL18 GYH11:GYH18 HID11:HID18 HRZ11:HRZ18 IBV11:IBV18 ILR11:ILR18 IVN11:IVN18 JFJ11:JFJ18 JPF11:JPF18 JZB11:JZB18 KIX11:KIX18 KST11:KST18 LCP11:LCP18 LML11:LML18 LWH11:LWH18 MGD11:MGD18 MPZ11:MPZ18 MZV11:MZV18 NJR11:NJR18 NTN11:NTN18 ODJ11:ODJ18 ONF11:ONF18 OXB11:OXB18 PGX11:PGX18 PQT11:PQT18 QAP11:QAP18 QKL11:QKL18 QUH11:QUH18 RED11:RED18 RNZ11:RNZ18 RXV11:RXV18 SHR11:SHR18 SRN11:SRN18 TBJ11:TBJ18 TLF11:TLF18 TVB11:TVB18 UEX11:UEX18 UOT11:UOT18 UYP11:UYP18 VIL11:VIL18 VSH11:VSH18 WCD11:WCD18 WLZ11:WLZ18 WVV11:WVV18 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N11:N18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2025-03-17T10:13:02Z</cp:lastPrinted>
  <dcterms:created xsi:type="dcterms:W3CDTF">2022-05-04T08:47:19Z</dcterms:created>
  <dcterms:modified xsi:type="dcterms:W3CDTF">2025-03-18T07:00:38Z</dcterms:modified>
</cp:coreProperties>
</file>