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rocessmanagementsk-my.sharepoint.com/personal/tkoval_process-management_sk/Documents/Dokumenty/Klienti/BVS/Upratovanie/Súťažné podklady/final/"/>
    </mc:Choice>
  </mc:AlternateContent>
  <xr:revisionPtr revIDLastSave="115" documentId="13_ncr:1_{B95031F5-8193-4031-AE46-EF085E147238}" xr6:coauthVersionLast="47" xr6:coauthVersionMax="47" xr10:uidLastSave="{2FC334D3-4DC4-49C6-AE7F-58054CCB78F8}"/>
  <workbookProtection workbookAlgorithmName="SHA-512" workbookHashValue="0m1d2J3PvSARpGvJ9f+KcVV4aD5KnsY4VXCyu7oPmc9ZbjZzXE0Ar31KUtCxJRdCzUmllCzSO7sTa+fAYja79A==" workbookSaltValue="5hw7vpk+gBnuQo9LRBS+kQ==" workbookSpinCount="100000" lockStructure="1"/>
  <bookViews>
    <workbookView xWindow="-103" yWindow="-103" windowWidth="33120" windowHeight="18000" activeTab="2" xr2:uid="{B22E4E66-0370-4750-A3FF-D7597E0C1D64}"/>
  </bookViews>
  <sheets>
    <sheet name="SP_Priloha_c_12_SUMAR" sheetId="4" r:id="rId1"/>
    <sheet name="PAUSAL" sheetId="3" r:id="rId2"/>
    <sheet name="NEPAUSAL" sheetId="6" r:id="rId3"/>
    <sheet name="HYG. MAT" sheetId="7" r:id="rId4"/>
  </sheets>
  <definedNames>
    <definedName name="_xlnm._FilterDatabase" localSheetId="3" hidden="1">'HYG. MAT'!$B$9:$G$9</definedName>
    <definedName name="_xlnm._FilterDatabase" localSheetId="2" hidden="1">NEPAUSAL!$B$9:$G$9</definedName>
    <definedName name="_xlnm._FilterDatabase" localSheetId="1" hidden="1">PAUSAL!$B$9:$AC$9</definedName>
    <definedName name="_xlnm._FilterDatabase" localSheetId="0" hidden="1">SP_Priloha_c_12_SUMAR!$B$7:$D$7</definedName>
    <definedName name="_xlnm.Print_Area" localSheetId="3">'HYG. MAT'!$A$1:$H$17</definedName>
    <definedName name="_xlnm.Print_Area" localSheetId="2">NEPAUSAL!$A$1:$H$30</definedName>
    <definedName name="_xlnm.Print_Area" localSheetId="1">PAUSAL!$A$1:$AD$27</definedName>
    <definedName name="_xlnm.Print_Area" localSheetId="0">SP_Priloha_c_12_SUMAR!$A$1:$E$12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3" l="1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F11" i="3"/>
  <c r="G11" i="3" s="1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10" i="3"/>
  <c r="G10" i="3" s="1"/>
  <c r="G26" i="3" l="1"/>
  <c r="D8" i="4"/>
  <c r="G15" i="7"/>
  <c r="G14" i="7"/>
  <c r="G13" i="7"/>
  <c r="G12" i="7"/>
  <c r="G11" i="7"/>
  <c r="G10" i="7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29" i="6" l="1"/>
  <c r="D9" i="4" s="1"/>
  <c r="G16" i="7"/>
  <c r="D10" i="4" s="1"/>
  <c r="D11" i="4" l="1"/>
</calcChain>
</file>

<file path=xl/sharedStrings.xml><?xml version="1.0" encoding="utf-8"?>
<sst xmlns="http://schemas.openxmlformats.org/spreadsheetml/2006/main" count="207" uniqueCount="132">
  <si>
    <t>OCENENÝ ZOZNAM POLOŽIEK</t>
  </si>
  <si>
    <t>Pol. č.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</si>
  <si>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</si>
  <si>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</si>
  <si>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</si>
  <si>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</si>
  <si>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</si>
  <si>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</si>
  <si>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</si>
  <si>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</si>
  <si>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</si>
  <si>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</si>
  <si>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</si>
  <si>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</si>
  <si>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</si>
  <si>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</si>
  <si>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</si>
  <si>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</si>
  <si>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</si>
  <si>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</si>
  <si>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</si>
  <si>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PRÍLOHA Č. 12</t>
  </si>
  <si>
    <t>NÁZOV POLOŽKY</t>
  </si>
  <si>
    <t>PREDPOKLADANÉ MNOŽSVTO ČERPANIA
(POČET MJ)</t>
  </si>
  <si>
    <t>MERNÁ JEDNOTKA 
(MJ)</t>
  </si>
  <si>
    <t>CENA ZA DODANIE JEDNEJ MJ V EUR BEZ DPH</t>
  </si>
  <si>
    <t>CELKOVÁ CENA ZA DODANIE PREDPOKLADANÉHO MNOŽSTVA ČERPANIA MJ V EUR BEZ DPH</t>
  </si>
  <si>
    <t>NÁZOV OBJEKTU</t>
  </si>
  <si>
    <t>ADRESA</t>
  </si>
  <si>
    <t>MESTO</t>
  </si>
  <si>
    <t>KRITÉRIUM NA VYHODNOTENIE PONÚK: CELKOVÁ CENA ZA POSKYTOVANIE PREDMETU ZÁKAZKY PODĽA PREDPOKLADANÉHO ČERPANIA, VYPOČÍTANÁ A VYJADRENÁ V EUR BEZ DPH, ZAOKRÚHLENÁ NA DVE (2) DESATINNÉ MIESTA</t>
  </si>
  <si>
    <t>Celková cena za dodávanie a dopĺňanie hygienického materiálu podľa predpokladaného čerpania, vypočítaná a vyjadrená v EUR bez DPH, zaokrúhlená na dve (2) desatinné miesta</t>
  </si>
  <si>
    <t>CELKOVÁ CENA
V EUR BEZ DPH</t>
  </si>
  <si>
    <t>bal</t>
  </si>
  <si>
    <t>ks</t>
  </si>
  <si>
    <t>DODÁVANIE A DOPĹŇANIE HYGIENICKÉHO MATERIÁLU</t>
  </si>
  <si>
    <t>Umývanie okien a okenných rámov z plochy stanovišťa</t>
  </si>
  <si>
    <t>Umývanie okien a okenných rámov pomocou lanovej techniky</t>
  </si>
  <si>
    <t>Umývanie okien a okenných rámov pomocou vysokozdvižnej plošiny</t>
  </si>
  <si>
    <t xml:space="preserve">Upratovanie po stavebných prácach </t>
  </si>
  <si>
    <t>Čistenie interiérových okenných žalúzií</t>
  </si>
  <si>
    <t>Čistenie exteriérových okenných žalúzií pomocou vysokozdvižnej plošiny</t>
  </si>
  <si>
    <t>Čistenie exteriérových okenných žalúzií pomocou lanovej techniky</t>
  </si>
  <si>
    <t>Čistenie fasády pomocou lanovej techniky</t>
  </si>
  <si>
    <t>Čistenie fasády pomocou vysokozdvižnej plošiny</t>
  </si>
  <si>
    <t>Hĺbkové tepovanie kobercov</t>
  </si>
  <si>
    <t>Strojové umývanie podlahy</t>
  </si>
  <si>
    <t>Tepovanie čalúnených kresiel a stoličiek</t>
  </si>
  <si>
    <t>Tepovanie čalúnených sedacích súprav</t>
  </si>
  <si>
    <t>Čistenie fasády z plochy stanovišťa do výšky 3 m</t>
  </si>
  <si>
    <r>
      <t>m</t>
    </r>
    <r>
      <rPr>
        <vertAlign val="superscript"/>
        <sz val="9"/>
        <color theme="1"/>
        <rFont val="Times New Roman"/>
        <family val="1"/>
        <charset val="238"/>
      </rPr>
      <t>2</t>
    </r>
  </si>
  <si>
    <t>osobohodina</t>
  </si>
  <si>
    <r>
      <t>CELKOVÁ PODLAHOVÁ PLOCHA V M</t>
    </r>
    <r>
      <rPr>
        <b/>
        <vertAlign val="superscript"/>
        <sz val="9"/>
        <rFont val="Times New Roman"/>
        <family val="1"/>
        <charset val="238"/>
      </rPr>
      <t>2</t>
    </r>
    <r>
      <rPr>
        <b/>
        <sz val="9"/>
        <rFont val="Times New Roman"/>
        <family val="1"/>
        <charset val="238"/>
      </rPr>
      <t xml:space="preserve">
KANCELÁRIE</t>
    </r>
  </si>
  <si>
    <r>
      <t>CELKOVÁ PODLAHOVÁ PLOCHA V M</t>
    </r>
    <r>
      <rPr>
        <b/>
        <vertAlign val="superscript"/>
        <sz val="9"/>
        <rFont val="Times New Roman"/>
        <family val="1"/>
        <charset val="238"/>
      </rPr>
      <t>2</t>
    </r>
    <r>
      <rPr>
        <b/>
        <sz val="9"/>
        <rFont val="Times New Roman"/>
        <family val="1"/>
        <charset val="238"/>
      </rPr>
      <t xml:space="preserve">
ZASADACIE MIESTNOSTI</t>
    </r>
  </si>
  <si>
    <r>
      <t>CELKOVÁ PODLAHOVÁ PLOCHA V M</t>
    </r>
    <r>
      <rPr>
        <b/>
        <vertAlign val="superscript"/>
        <sz val="9"/>
        <rFont val="Times New Roman"/>
        <family val="1"/>
        <charset val="238"/>
      </rPr>
      <t>2</t>
    </r>
    <r>
      <rPr>
        <b/>
        <sz val="9"/>
        <rFont val="Times New Roman"/>
        <family val="1"/>
        <charset val="238"/>
      </rPr>
      <t xml:space="preserve">
KUCHYNKY / DENNÉ MIESTNOSTI</t>
    </r>
  </si>
  <si>
    <r>
      <t>CELKOVÁ PODLAHOVÁ PLOCHA V M</t>
    </r>
    <r>
      <rPr>
        <b/>
        <vertAlign val="superscript"/>
        <sz val="9"/>
        <rFont val="Times New Roman"/>
        <family val="1"/>
        <charset val="238"/>
      </rPr>
      <t>2</t>
    </r>
    <r>
      <rPr>
        <b/>
        <sz val="9"/>
        <rFont val="Times New Roman"/>
        <family val="1"/>
        <charset val="238"/>
      </rPr>
      <t xml:space="preserve">
SPOLOČNÉ KOMUNIKAČNÉ PRIESTORY</t>
    </r>
  </si>
  <si>
    <r>
      <t>CELKOVÁ PODLAHOVÁ PLOCHA V M</t>
    </r>
    <r>
      <rPr>
        <b/>
        <vertAlign val="superscript"/>
        <sz val="9"/>
        <rFont val="Times New Roman"/>
        <family val="1"/>
        <charset val="238"/>
      </rPr>
      <t>2</t>
    </r>
    <r>
      <rPr>
        <b/>
        <sz val="9"/>
        <rFont val="Times New Roman"/>
        <family val="1"/>
        <charset val="238"/>
      </rPr>
      <t xml:space="preserve">
TOALETY</t>
    </r>
  </si>
  <si>
    <r>
      <t>CELKOVÁ PODLAHOVÁ PLOCHA V M</t>
    </r>
    <r>
      <rPr>
        <b/>
        <vertAlign val="superscript"/>
        <sz val="9"/>
        <rFont val="Times New Roman"/>
        <family val="1"/>
        <charset val="238"/>
      </rPr>
      <t>2</t>
    </r>
    <r>
      <rPr>
        <b/>
        <sz val="9"/>
        <rFont val="Times New Roman"/>
        <family val="1"/>
        <charset val="238"/>
      </rPr>
      <t xml:space="preserve">
ŠATNE A SPRCHY</t>
    </r>
  </si>
  <si>
    <r>
      <t>CELKOVÁ PODLAHOVÁ PLOCHA V M</t>
    </r>
    <r>
      <rPr>
        <b/>
        <vertAlign val="superscript"/>
        <sz val="9"/>
        <rFont val="Times New Roman"/>
        <family val="1"/>
        <charset val="238"/>
      </rPr>
      <t>2</t>
    </r>
    <r>
      <rPr>
        <b/>
        <sz val="9"/>
        <rFont val="Times New Roman"/>
        <family val="1"/>
        <charset val="238"/>
      </rPr>
      <t xml:space="preserve">
DIELNE</t>
    </r>
  </si>
  <si>
    <r>
      <t>CELKOVÁ PODLAHOVÁ PLOCHA V M</t>
    </r>
    <r>
      <rPr>
        <b/>
        <vertAlign val="superscript"/>
        <sz val="9"/>
        <rFont val="Times New Roman"/>
        <family val="1"/>
        <charset val="238"/>
      </rPr>
      <t>2</t>
    </r>
    <r>
      <rPr>
        <b/>
        <sz val="9"/>
        <rFont val="Times New Roman"/>
        <family val="1"/>
        <charset val="238"/>
      </rPr>
      <t xml:space="preserve">
SKLADY / ARCHÍV</t>
    </r>
  </si>
  <si>
    <r>
      <t>CELKOVÁ PODLAHOVÁ PLOCHA V M</t>
    </r>
    <r>
      <rPr>
        <b/>
        <vertAlign val="superscript"/>
        <sz val="9"/>
        <rFont val="Times New Roman"/>
        <family val="1"/>
        <charset val="238"/>
      </rPr>
      <t>2</t>
    </r>
    <r>
      <rPr>
        <b/>
        <sz val="9"/>
        <rFont val="Times New Roman"/>
        <family val="1"/>
        <charset val="238"/>
      </rPr>
      <t xml:space="preserve">
VELÍN</t>
    </r>
  </si>
  <si>
    <r>
      <t>CELKOVÁ PODLAHOVÁ PLOCHA V M</t>
    </r>
    <r>
      <rPr>
        <b/>
        <vertAlign val="superscript"/>
        <sz val="9"/>
        <rFont val="Times New Roman"/>
        <family val="1"/>
        <charset val="238"/>
      </rPr>
      <t>2</t>
    </r>
    <r>
      <rPr>
        <b/>
        <sz val="9"/>
        <rFont val="Times New Roman"/>
        <family val="1"/>
        <charset val="238"/>
      </rPr>
      <t xml:space="preserve">
LABORATÓRIÁ</t>
    </r>
  </si>
  <si>
    <r>
      <t>CELKOVÁ PODLAHOVÁ PLOCHA V M</t>
    </r>
    <r>
      <rPr>
        <b/>
        <vertAlign val="superscript"/>
        <sz val="9"/>
        <rFont val="Times New Roman"/>
        <family val="1"/>
        <charset val="238"/>
      </rPr>
      <t>2</t>
    </r>
    <r>
      <rPr>
        <b/>
        <sz val="9"/>
        <rFont val="Times New Roman"/>
        <family val="1"/>
        <charset val="238"/>
      </rPr>
      <t xml:space="preserve">
ZÁKAZNÍCKA ZÓNA</t>
    </r>
  </si>
  <si>
    <t>Celková cena za vykonávanie paušálnych upratovacích, čistiacich a dezinfekčných činností za štyridsaťosem (48) kalendárnych mesiacov, vypočítaná a vyjadrená v EUR bez DPH, zaokrúhlená na dve (2) desatinné miesta</t>
  </si>
  <si>
    <t>Celková cena za vykonávanie nepaušálnych upratovacích, čistiacich a dezinfekčných činností podľa predpokladaného čerpania, vypočítaná a vyjadrená v EUR bez DPH, zaokrúhlená na dve (2) desatinné miesta</t>
  </si>
  <si>
    <t>CELKOVÁ CENA ZA VYKONÁVANIE PAUŠÁLNYCH UPRATOVACÍCH, ČISTIACICH A DEZINFEKČNÝCH ČINNOSTÍ ZA JEDEN (1) KALENDÁRNY MESIAC V EUR BEZ DPH</t>
  </si>
  <si>
    <t>CELKOVÁ CENA ZA VYKONÁVANIE PAUŠÁLNYCH UPRATOVACÍCH, ČISTIACICH A DEZINFEKČNÝCH ČINNOSTÍ ZA ŠTYRIDSAŤOSEM (48) KALENDÁRNYCH MESIACOV V EUR BEZ DPH</t>
  </si>
  <si>
    <r>
      <t>PAUŠÁLNA MESAČNÁ PLATBA ZA VYKONÁVANIE PAUŠÁLNYCH UPRATOVACÍCH, ČISTIACICH A DEZINFEKČNÝCH ČINNOSTÍ V EUR BEZ DPH / M</t>
    </r>
    <r>
      <rPr>
        <b/>
        <vertAlign val="superscript"/>
        <sz val="9"/>
        <rFont val="Times New Roman"/>
        <family val="1"/>
        <charset val="238"/>
      </rPr>
      <t>2</t>
    </r>
    <r>
      <rPr>
        <b/>
        <sz val="9"/>
        <rFont val="Times New Roman"/>
        <family val="1"/>
        <charset val="238"/>
      </rPr>
      <t xml:space="preserve">
KANCELÁRIE</t>
    </r>
  </si>
  <si>
    <r>
      <t>PAUŠÁLNA MESAČNÁ PLATBA ZA VYKONÁVANIE PAUŠÁLNYCH UPRATOVACÍCH, ČISTIACICH A DEZINFEKČNÝCH ČINNOSTÍ V EUR BEZ DPH / M</t>
    </r>
    <r>
      <rPr>
        <b/>
        <vertAlign val="superscript"/>
        <sz val="9"/>
        <rFont val="Times New Roman"/>
        <family val="1"/>
        <charset val="238"/>
      </rPr>
      <t>2</t>
    </r>
    <r>
      <rPr>
        <b/>
        <sz val="9"/>
        <rFont val="Times New Roman"/>
        <family val="1"/>
        <charset val="238"/>
      </rPr>
      <t xml:space="preserve">
ZASADACIE MIESTNOSTI</t>
    </r>
  </si>
  <si>
    <r>
      <t>PAUŠÁLNA MESAČNÁ PLATBA ZA VYKONÁVANIE PAUŠÁLNYCH UPRATOVACÍCH, ČISTIACICH A DEZINFEKČNÝCH ČINNOSTÍ V EUR BEZ DPH / M</t>
    </r>
    <r>
      <rPr>
        <b/>
        <vertAlign val="superscript"/>
        <sz val="9"/>
        <rFont val="Times New Roman"/>
        <family val="1"/>
        <charset val="238"/>
      </rPr>
      <t>2</t>
    </r>
    <r>
      <rPr>
        <b/>
        <sz val="9"/>
        <rFont val="Times New Roman"/>
        <family val="1"/>
        <charset val="238"/>
      </rPr>
      <t xml:space="preserve">
KUCHYNKY / DENNÉ MIESTNOSTI</t>
    </r>
  </si>
  <si>
    <r>
      <t>PAUŠÁLNA MESAČNÁ PLATBA ZA VYKONÁVANIE PAUŠÁLNYCH UPRATOVACÍCH, ČISTIACICH A DEZINFEKČNÝCH ČINNOSTÍ V EUR BEZ DPH / M</t>
    </r>
    <r>
      <rPr>
        <b/>
        <vertAlign val="superscript"/>
        <sz val="9"/>
        <rFont val="Times New Roman"/>
        <family val="1"/>
        <charset val="238"/>
      </rPr>
      <t>2</t>
    </r>
    <r>
      <rPr>
        <b/>
        <sz val="9"/>
        <rFont val="Times New Roman"/>
        <family val="1"/>
        <charset val="238"/>
      </rPr>
      <t xml:space="preserve">
SPOLOČNÉ KOMUNIKAČNÉ PRIESTORY</t>
    </r>
  </si>
  <si>
    <r>
      <t>PAUŠÁLNA MESAČNÁ PLATBA ZA VYKONÁVANIE PAUŠÁLNYCH UPRATOVACÍCH, ČISTIACICH A DEZINFEKČNÝCH ČINNOSTÍ V EUR BEZ DPH / M</t>
    </r>
    <r>
      <rPr>
        <b/>
        <vertAlign val="superscript"/>
        <sz val="9"/>
        <rFont val="Times New Roman"/>
        <family val="1"/>
        <charset val="238"/>
      </rPr>
      <t>2</t>
    </r>
    <r>
      <rPr>
        <b/>
        <sz val="9"/>
        <rFont val="Times New Roman"/>
        <family val="1"/>
        <charset val="238"/>
      </rPr>
      <t xml:space="preserve">
TOALETY</t>
    </r>
  </si>
  <si>
    <r>
      <t>PAUŠÁLNA MESAČNÁ PLATBA ZA VYKONÁVANIE PAUŠÁLNYCH UPRATOVACÍCH, ČISTIACICH A DEZINFEKČNÝCH ČINNOSTÍ V EUR BEZ DPH / M</t>
    </r>
    <r>
      <rPr>
        <b/>
        <vertAlign val="superscript"/>
        <sz val="9"/>
        <rFont val="Times New Roman"/>
        <family val="1"/>
        <charset val="238"/>
      </rPr>
      <t>2</t>
    </r>
    <r>
      <rPr>
        <b/>
        <sz val="9"/>
        <rFont val="Times New Roman"/>
        <family val="1"/>
        <charset val="238"/>
      </rPr>
      <t xml:space="preserve">
ŠATNE A SPRCHY</t>
    </r>
  </si>
  <si>
    <r>
      <t>PAUŠÁLNA MESAČNÁ PLATBA ZA VYKONÁVANIE PAUŠÁLNYCH UPRATOVACÍCH, ČISTIACICH A DEZINFEKČNÝCH ČINNOSTÍ V EUR BEZ DPH / M</t>
    </r>
    <r>
      <rPr>
        <b/>
        <vertAlign val="superscript"/>
        <sz val="9"/>
        <rFont val="Times New Roman"/>
        <family val="1"/>
        <charset val="238"/>
      </rPr>
      <t>2</t>
    </r>
    <r>
      <rPr>
        <b/>
        <sz val="9"/>
        <rFont val="Times New Roman"/>
        <family val="1"/>
        <charset val="238"/>
      </rPr>
      <t xml:space="preserve">
SKLADY / ARCHÍV</t>
    </r>
  </si>
  <si>
    <r>
      <t>PAUŠÁLNA MESAČNÁ PLATBA ZA VYKONÁVANIE PAUŠÁLNYCH UPRATOVACÍCH, ČISTIACICH A DEZINFEKČNÝCH ČINNOSTÍ V EUR BEZ DPH / M</t>
    </r>
    <r>
      <rPr>
        <b/>
        <vertAlign val="superscript"/>
        <sz val="9"/>
        <rFont val="Times New Roman"/>
        <family val="1"/>
        <charset val="238"/>
      </rPr>
      <t>2</t>
    </r>
    <r>
      <rPr>
        <b/>
        <sz val="9"/>
        <rFont val="Times New Roman"/>
        <family val="1"/>
        <charset val="238"/>
      </rPr>
      <t xml:space="preserve">
VELÍN</t>
    </r>
  </si>
  <si>
    <r>
      <t>PAUŠÁLNA MESAČNÁ PLATBA ZA VYKONÁVANIE PAUŠÁLNYCH UPRATOVACÍCH, ČISTIACICH A DEZINFEKČNÝCH ČINNOSTÍ V EUR BEZ DPH / M</t>
    </r>
    <r>
      <rPr>
        <b/>
        <vertAlign val="superscript"/>
        <sz val="9"/>
        <rFont val="Times New Roman"/>
        <family val="1"/>
        <charset val="238"/>
      </rPr>
      <t>2</t>
    </r>
    <r>
      <rPr>
        <b/>
        <sz val="9"/>
        <rFont val="Times New Roman"/>
        <family val="1"/>
        <charset val="238"/>
      </rPr>
      <t xml:space="preserve">
LABORATÓRIÁ</t>
    </r>
  </si>
  <si>
    <r>
      <t>PAUŠÁLNA MESAČNÁ PLATBA ZA VYKONÁVANIE PAUŠÁLNYCH UPRATOVACÍCH, ČISTIACICH A DEZINFEKČNÝCH ČINNOSTÍ V EUR BEZ DPH / M</t>
    </r>
    <r>
      <rPr>
        <b/>
        <vertAlign val="superscript"/>
        <sz val="9"/>
        <rFont val="Times New Roman"/>
        <family val="1"/>
        <charset val="238"/>
      </rPr>
      <t>2</t>
    </r>
    <r>
      <rPr>
        <b/>
        <sz val="9"/>
        <rFont val="Times New Roman"/>
        <family val="1"/>
        <charset val="238"/>
      </rPr>
      <t xml:space="preserve">
DIELNE</t>
    </r>
  </si>
  <si>
    <r>
      <t>PAUŠÁLNA MESAČNÁ PLATBA ZA VYKONÁVANIE PAUŠÁLNYCH UPRATOVACÍCH, ČISTIACICH A DEZINFEKČNÝCH ČINNOSTÍ V EUR BEZ DPH / M</t>
    </r>
    <r>
      <rPr>
        <b/>
        <vertAlign val="superscript"/>
        <sz val="9"/>
        <rFont val="Times New Roman"/>
        <family val="1"/>
        <charset val="238"/>
      </rPr>
      <t>2</t>
    </r>
    <r>
      <rPr>
        <b/>
        <sz val="9"/>
        <rFont val="Times New Roman"/>
        <family val="1"/>
        <charset val="238"/>
      </rPr>
      <t xml:space="preserve">
ZÁKAZNÍCKA ZÓNA</t>
    </r>
  </si>
  <si>
    <t>VYKONÁVANIE PAUŠÁLNYCH UPRATOVACÍCH, ČISTIACICH A DEZINFEKČNÝCH ČINNOSTÍ</t>
  </si>
  <si>
    <t>VYKONÁVANIE NEPAUŠÁLNYCH UPRATOVACÍCH, ČISTIACICH A DEZINFEKČNÝCH ČINNOSTÍ</t>
  </si>
  <si>
    <t>CENA ZA VYKONÁVANIE JEDNEJ MJ V EUR BEZ DPH</t>
  </si>
  <si>
    <t>CELKOVÁ CENA ZA VYKONÁVANIE PREDPOKLADANÉHO MNOŽSTVA ČERPANIA MJ V EUR BEZ DPH</t>
  </si>
  <si>
    <t>Toaletný papier
počet vrstiev: min. 2
počet útržkov: min. 1.000 ks 
priemer rolky: 19,5 cm
dĺžka návinu: min. 150 m / rolka (ks)
toaletný papier (rolka) musí byť kompatibilný so zásobníkmi CWS, BELT a TORK</t>
  </si>
  <si>
    <t>Mydlo tekuté
pH neutrálne (4,9 - 5,4)
dermatologicky testované, jemne parfumované
náplň min. 500 ml
náplň tekutého mydla musí byť kompatibilná so zásobníkmi CWS, BELT a TORK</t>
  </si>
  <si>
    <t>Utierky papierové, skladané ZZ
rozmer: 21,5 x 21 cm
min. 200 útržkov / náplň (ks)
papierové utierky musia byť kompatibilné so zásobníkmi CWS, BELT a TORK</t>
  </si>
  <si>
    <t>Mydlo tekuté
pH neutrálne (4,9 - 5,4)
dermatologicky testované, jemne parfumované</t>
  </si>
  <si>
    <t>l</t>
  </si>
  <si>
    <t xml:space="preserve">Utierky kuchynské papierové perforované s návinom, 
návin: min. 150 m / rolka (ks) </t>
  </si>
  <si>
    <t>Sáčky na dámske vložky 
min. 30 ks / bal.</t>
  </si>
  <si>
    <t>Iné osobitne neuvedené upratovacie a čistiace činnosti počas pracovných dní mimo vykonávania paušálnych upratovacích, čistiacich a dezinfekčných činností</t>
  </si>
  <si>
    <t xml:space="preserve">Iné osobitne neuvedené upratovacie a čistiace činnosti počas pracovných dní mimo vykonávania paušálnych upratovacích, čistiacich a dezinfekčných činností </t>
  </si>
  <si>
    <t>Iné osobitne neuvedené upratovacie a čistiace činnosti mimo vykonávania paušálnych upratovacích, čistiacich a dezinfekčných činností počas víkendov a sviatkov</t>
  </si>
  <si>
    <t>Upratovacie a čistiace činnosti v prípade havárií v priestoroch administratívnych budov s urýchleným nástupom do troch (3) hodín počas pracovných dní, na základe telefonickej objednávky</t>
  </si>
  <si>
    <t>UPRATOVACIE A ČISTIACE SLUŽBY - ČASŤ 2 - ZÁHORIE</t>
  </si>
  <si>
    <t>Administratívno-prevádzková budova Holíč</t>
  </si>
  <si>
    <t>Administratívno-prevádzková budova úpravovne vody Holíč</t>
  </si>
  <si>
    <t>Administratívno-prevádzková budova ČOV Holíč</t>
  </si>
  <si>
    <t>Administratívno-prevádzková budova a dielne Malacky</t>
  </si>
  <si>
    <t>Administratívno-prevádzková budova ČOV Malacky</t>
  </si>
  <si>
    <t>Administratívno-prevádzková budova ČOV Brezová</t>
  </si>
  <si>
    <t>Administratívno-prevádzková budova Brezová</t>
  </si>
  <si>
    <t>Administratívno-prevádzková budova ČOV Senica</t>
  </si>
  <si>
    <t>Klientske centrum OC Hurbanova</t>
  </si>
  <si>
    <t>Administratívno-prevádzková budova Senica</t>
  </si>
  <si>
    <t>Administratívno-prevádzková budova a budova čerpacej stanice ČOV Myjava</t>
  </si>
  <si>
    <t>Administratívno-prevádzková budova ČOV Skalica</t>
  </si>
  <si>
    <t>Prevádzková budova ČOV Gbely</t>
  </si>
  <si>
    <t>Administratívno-prevádzková budova Osuské</t>
  </si>
  <si>
    <t>Administratívno-prevádzková budova úpravovne vody Kúty</t>
  </si>
  <si>
    <t>Budova úpravne vody Gbely</t>
  </si>
  <si>
    <t>Holíč</t>
  </si>
  <si>
    <t>Malacky</t>
  </si>
  <si>
    <t>Brezová pod Bradlom</t>
  </si>
  <si>
    <t>Senica</t>
  </si>
  <si>
    <t>Myjava</t>
  </si>
  <si>
    <t>Skalica</t>
  </si>
  <si>
    <t>Gbely</t>
  </si>
  <si>
    <t>Osuské</t>
  </si>
  <si>
    <t>Kúty</t>
  </si>
  <si>
    <t>Hollého</t>
  </si>
  <si>
    <t>Lesná</t>
  </si>
  <si>
    <t>Kopčanská</t>
  </si>
  <si>
    <t>Kukučínova 35</t>
  </si>
  <si>
    <t>Kostolište 2881</t>
  </si>
  <si>
    <t>Brezová pod Bradlom 663/3</t>
  </si>
  <si>
    <t>Staničná 22</t>
  </si>
  <si>
    <t>Železničná 361</t>
  </si>
  <si>
    <t>Hurbanova 2</t>
  </si>
  <si>
    <t>Hviezdoslavova 20</t>
  </si>
  <si>
    <t>Turá Lúka</t>
  </si>
  <si>
    <t>Priemyselná</t>
  </si>
  <si>
    <t>Brnenská 247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</si>
</sst>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  <numFmt numFmtId="165" formatCode="_-* #,##0.00\ [$€-1]_-;\-* #,##0.00\ [$€-1]_-;_-* &quot;-&quot;??\ [$€-1]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9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vertAlign val="superscript"/>
      <sz val="9"/>
      <color theme="1"/>
      <name val="Times New Roman"/>
      <family val="1"/>
      <charset val="238"/>
    </font>
    <font>
      <b/>
      <vertAlign val="superscript"/>
      <sz val="9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lightUp"/>
    </fill>
    <fill>
      <patternFill patternType="lightUp">
        <bgColor theme="0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66">
    <xf numFmtId="0" fontId="0" fillId="0" borderId="0" xfId="0"/>
    <xf numFmtId="49" fontId="1" fillId="3" borderId="0" xfId="0" applyNumberFormat="1" applyFont="1" applyFill="1" applyAlignment="1" applyProtection="1">
      <alignment horizontal="center" vertical="center"/>
      <protection hidden="1"/>
    </xf>
    <xf numFmtId="49" fontId="2" fillId="0" borderId="0" xfId="0" applyNumberFormat="1" applyFont="1" applyAlignment="1" applyProtection="1">
      <alignment horizontal="center" vertical="center"/>
      <protection hidden="1"/>
    </xf>
    <xf numFmtId="49" fontId="6" fillId="0" borderId="0" xfId="0" applyNumberFormat="1" applyFont="1" applyAlignment="1" applyProtection="1">
      <alignment vertical="center"/>
      <protection hidden="1"/>
    </xf>
    <xf numFmtId="49" fontId="4" fillId="0" borderId="1" xfId="0" applyNumberFormat="1" applyFont="1" applyBorder="1" applyAlignment="1" applyProtection="1">
      <alignment horizontal="center" vertical="center"/>
      <protection hidden="1"/>
    </xf>
    <xf numFmtId="49" fontId="6" fillId="0" borderId="0" xfId="0" applyNumberFormat="1" applyFont="1" applyAlignment="1" applyProtection="1">
      <alignment horizontal="center" vertical="center"/>
      <protection hidden="1"/>
    </xf>
    <xf numFmtId="3" fontId="3" fillId="0" borderId="1" xfId="0" applyNumberFormat="1" applyFont="1" applyBorder="1" applyAlignment="1" applyProtection="1">
      <alignment horizontal="center" vertical="center"/>
      <protection hidden="1"/>
    </xf>
    <xf numFmtId="3" fontId="4" fillId="0" borderId="1" xfId="0" applyNumberFormat="1" applyFont="1" applyBorder="1" applyAlignment="1" applyProtection="1">
      <alignment horizontal="center" vertical="center"/>
      <protection hidden="1"/>
    </xf>
    <xf numFmtId="49" fontId="3" fillId="0" borderId="1" xfId="0" applyNumberFormat="1" applyFont="1" applyBorder="1" applyAlignment="1" applyProtection="1">
      <alignment horizontal="center" vertical="center"/>
      <protection hidden="1"/>
    </xf>
    <xf numFmtId="49" fontId="7" fillId="0" borderId="1" xfId="0" applyNumberFormat="1" applyFont="1" applyBorder="1" applyAlignment="1" applyProtection="1">
      <alignment vertical="center" wrapText="1"/>
      <protection hidden="1"/>
    </xf>
    <xf numFmtId="49" fontId="4" fillId="0" borderId="1" xfId="0" applyNumberFormat="1" applyFont="1" applyBorder="1" applyAlignment="1" applyProtection="1">
      <alignment vertical="center" wrapText="1"/>
      <protection hidden="1"/>
    </xf>
    <xf numFmtId="165" fontId="7" fillId="0" borderId="1" xfId="0" applyNumberFormat="1" applyFont="1" applyBorder="1" applyAlignment="1" applyProtection="1">
      <alignment vertical="center" wrapText="1"/>
      <protection hidden="1"/>
    </xf>
    <xf numFmtId="3" fontId="4" fillId="5" borderId="12" xfId="0" applyNumberFormat="1" applyFont="1" applyFill="1" applyBorder="1" applyAlignment="1" applyProtection="1">
      <alignment horizontal="center" vertical="center"/>
      <protection hidden="1"/>
    </xf>
    <xf numFmtId="4" fontId="3" fillId="0" borderId="5" xfId="0" applyNumberFormat="1" applyFont="1" applyBorder="1" applyAlignment="1" applyProtection="1">
      <alignment horizontal="center" vertical="center"/>
      <protection hidden="1"/>
    </xf>
    <xf numFmtId="4" fontId="3" fillId="0" borderId="10" xfId="0" applyNumberFormat="1" applyFont="1" applyBorder="1" applyAlignment="1" applyProtection="1">
      <alignment horizontal="center" vertical="center"/>
      <protection hidden="1"/>
    </xf>
    <xf numFmtId="49" fontId="5" fillId="2" borderId="2" xfId="0" applyNumberFormat="1" applyFont="1" applyFill="1" applyBorder="1" applyAlignment="1" applyProtection="1">
      <alignment horizontal="center" vertical="center" wrapText="1"/>
      <protection hidden="1"/>
    </xf>
    <xf numFmtId="49" fontId="5" fillId="2" borderId="4" xfId="0" applyNumberFormat="1" applyFont="1" applyFill="1" applyBorder="1" applyAlignment="1" applyProtection="1">
      <alignment horizontal="center" vertical="center" wrapText="1"/>
      <protection hidden="1"/>
    </xf>
    <xf numFmtId="4" fontId="3" fillId="6" borderId="5" xfId="0" applyNumberFormat="1" applyFont="1" applyFill="1" applyBorder="1" applyAlignment="1" applyProtection="1">
      <alignment horizontal="center" vertical="center"/>
      <protection hidden="1"/>
    </xf>
    <xf numFmtId="3" fontId="4" fillId="5" borderId="16" xfId="0" applyNumberFormat="1" applyFont="1" applyFill="1" applyBorder="1" applyAlignment="1" applyProtection="1">
      <alignment horizontal="center" vertical="center"/>
      <protection hidden="1"/>
    </xf>
    <xf numFmtId="49" fontId="5" fillId="2" borderId="3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5" xfId="0" applyNumberFormat="1" applyFont="1" applyBorder="1" applyAlignment="1" applyProtection="1">
      <alignment horizontal="center" vertical="center" wrapText="1"/>
      <protection hidden="1"/>
    </xf>
    <xf numFmtId="165" fontId="7" fillId="0" borderId="6" xfId="0" applyNumberFormat="1" applyFont="1" applyBorder="1" applyAlignment="1" applyProtection="1">
      <alignment vertical="center" wrapText="1"/>
      <protection hidden="1"/>
    </xf>
    <xf numFmtId="49" fontId="4" fillId="0" borderId="5" xfId="0" applyNumberFormat="1" applyFont="1" applyBorder="1" applyAlignment="1" applyProtection="1">
      <alignment horizontal="center" vertical="center"/>
      <protection hidden="1"/>
    </xf>
    <xf numFmtId="49" fontId="3" fillId="2" borderId="10" xfId="0" applyNumberFormat="1" applyFont="1" applyFill="1" applyBorder="1" applyAlignment="1" applyProtection="1">
      <alignment horizontal="center" vertical="center" wrapText="1"/>
      <protection hidden="1"/>
    </xf>
    <xf numFmtId="165" fontId="11" fillId="2" borderId="11" xfId="0" applyNumberFormat="1" applyFont="1" applyFill="1" applyBorder="1" applyAlignment="1" applyProtection="1">
      <alignment vertical="center" wrapText="1"/>
      <protection hidden="1"/>
    </xf>
    <xf numFmtId="49" fontId="7" fillId="0" borderId="3" xfId="0" applyNumberFormat="1" applyFont="1" applyBorder="1" applyAlignment="1" applyProtection="1">
      <alignment vertical="center" wrapText="1"/>
      <protection hidden="1"/>
    </xf>
    <xf numFmtId="49" fontId="5" fillId="2" borderId="7" xfId="0" applyNumberFormat="1" applyFont="1" applyFill="1" applyBorder="1" applyAlignment="1" applyProtection="1">
      <alignment horizontal="center" vertical="center" wrapText="1"/>
      <protection hidden="1"/>
    </xf>
    <xf numFmtId="49" fontId="5" fillId="2" borderId="8" xfId="0" applyNumberFormat="1" applyFont="1" applyFill="1" applyBorder="1" applyAlignment="1" applyProtection="1">
      <alignment horizontal="center" vertical="center" wrapText="1"/>
      <protection hidden="1"/>
    </xf>
    <xf numFmtId="49" fontId="5" fillId="2" borderId="9" xfId="0" applyNumberFormat="1" applyFont="1" applyFill="1" applyBorder="1" applyAlignment="1" applyProtection="1">
      <alignment horizontal="center" vertical="center" wrapText="1"/>
      <protection hidden="1"/>
    </xf>
    <xf numFmtId="164" fontId="5" fillId="0" borderId="6" xfId="0" applyNumberFormat="1" applyFont="1" applyBorder="1" applyAlignment="1" applyProtection="1">
      <alignment vertical="center"/>
      <protection hidden="1"/>
    </xf>
    <xf numFmtId="164" fontId="9" fillId="2" borderId="11" xfId="0" applyNumberFormat="1" applyFont="1" applyFill="1" applyBorder="1" applyAlignment="1" applyProtection="1">
      <alignment vertical="center"/>
      <protection hidden="1"/>
    </xf>
    <xf numFmtId="49" fontId="3" fillId="0" borderId="2" xfId="0" applyNumberFormat="1" applyFont="1" applyBorder="1" applyAlignment="1" applyProtection="1">
      <alignment horizontal="center" vertical="center" wrapText="1"/>
      <protection hidden="1"/>
    </xf>
    <xf numFmtId="49" fontId="4" fillId="0" borderId="3" xfId="0" applyNumberFormat="1" applyFont="1" applyBorder="1" applyAlignment="1" applyProtection="1">
      <alignment horizontal="center" vertical="center"/>
      <protection hidden="1"/>
    </xf>
    <xf numFmtId="3" fontId="3" fillId="0" borderId="3" xfId="0" applyNumberFormat="1" applyFont="1" applyBorder="1" applyAlignment="1" applyProtection="1">
      <alignment horizontal="center" vertical="center"/>
      <protection hidden="1"/>
    </xf>
    <xf numFmtId="164" fontId="5" fillId="0" borderId="4" xfId="0" applyNumberFormat="1" applyFont="1" applyBorder="1" applyAlignment="1" applyProtection="1">
      <alignment vertical="center"/>
      <protection hidden="1"/>
    </xf>
    <xf numFmtId="49" fontId="5" fillId="2" borderId="10" xfId="0" applyNumberFormat="1" applyFont="1" applyFill="1" applyBorder="1" applyAlignment="1" applyProtection="1">
      <alignment horizontal="center" vertical="center" wrapText="1"/>
      <protection hidden="1"/>
    </xf>
    <xf numFmtId="164" fontId="5" fillId="2" borderId="11" xfId="0" applyNumberFormat="1" applyFont="1" applyFill="1" applyBorder="1" applyAlignment="1" applyProtection="1">
      <alignment vertical="center"/>
      <protection hidden="1"/>
    </xf>
    <xf numFmtId="49" fontId="3" fillId="0" borderId="3" xfId="0" applyNumberFormat="1" applyFont="1" applyBorder="1" applyAlignment="1" applyProtection="1">
      <alignment horizontal="center" vertical="center"/>
      <protection hidden="1"/>
    </xf>
    <xf numFmtId="4" fontId="3" fillId="6" borderId="10" xfId="0" applyNumberFormat="1" applyFont="1" applyFill="1" applyBorder="1" applyAlignment="1" applyProtection="1">
      <alignment horizontal="center" vertical="center"/>
      <protection hidden="1"/>
    </xf>
    <xf numFmtId="49" fontId="3" fillId="0" borderId="18" xfId="0" applyNumberFormat="1" applyFont="1" applyBorder="1" applyAlignment="1" applyProtection="1">
      <alignment horizontal="center" vertical="center" wrapText="1"/>
      <protection hidden="1"/>
    </xf>
    <xf numFmtId="49" fontId="7" fillId="0" borderId="12" xfId="0" applyNumberFormat="1" applyFont="1" applyBorder="1" applyAlignment="1" applyProtection="1">
      <alignment vertical="center" wrapText="1"/>
      <protection hidden="1"/>
    </xf>
    <xf numFmtId="165" fontId="7" fillId="0" borderId="12" xfId="0" applyNumberFormat="1" applyFont="1" applyBorder="1" applyAlignment="1" applyProtection="1">
      <alignment vertical="center" wrapText="1"/>
      <protection hidden="1"/>
    </xf>
    <xf numFmtId="165" fontId="7" fillId="0" borderId="19" xfId="0" applyNumberFormat="1" applyFont="1" applyBorder="1" applyAlignment="1" applyProtection="1">
      <alignment vertical="center" wrapText="1"/>
      <protection hidden="1"/>
    </xf>
    <xf numFmtId="4" fontId="3" fillId="0" borderId="18" xfId="0" applyNumberFormat="1" applyFont="1" applyBorder="1" applyAlignment="1" applyProtection="1">
      <alignment horizontal="center" vertical="center"/>
      <protection hidden="1"/>
    </xf>
    <xf numFmtId="4" fontId="3" fillId="6" borderId="18" xfId="0" applyNumberFormat="1" applyFont="1" applyFill="1" applyBorder="1" applyAlignment="1" applyProtection="1">
      <alignment horizontal="center" vertical="center"/>
      <protection hidden="1"/>
    </xf>
    <xf numFmtId="164" fontId="3" fillId="4" borderId="3" xfId="0" applyNumberFormat="1" applyFont="1" applyFill="1" applyBorder="1" applyAlignment="1" applyProtection="1">
      <alignment horizontal="right" vertical="center"/>
      <protection locked="0" hidden="1"/>
    </xf>
    <xf numFmtId="164" fontId="3" fillId="4" borderId="1" xfId="0" applyNumberFormat="1" applyFont="1" applyFill="1" applyBorder="1" applyAlignment="1" applyProtection="1">
      <alignment horizontal="right" vertical="center"/>
      <protection locked="0" hidden="1"/>
    </xf>
    <xf numFmtId="164" fontId="3" fillId="6" borderId="19" xfId="0" applyNumberFormat="1" applyFont="1" applyFill="1" applyBorder="1" applyAlignment="1" applyProtection="1">
      <alignment horizontal="right" vertical="center"/>
      <protection hidden="1"/>
    </xf>
    <xf numFmtId="164" fontId="3" fillId="6" borderId="6" xfId="0" applyNumberFormat="1" applyFont="1" applyFill="1" applyBorder="1" applyAlignment="1" applyProtection="1">
      <alignment horizontal="right" vertical="center"/>
      <protection hidden="1"/>
    </xf>
    <xf numFmtId="164" fontId="3" fillId="6" borderId="11" xfId="0" applyNumberFormat="1" applyFont="1" applyFill="1" applyBorder="1" applyAlignment="1" applyProtection="1">
      <alignment horizontal="right" vertical="center"/>
      <protection hidden="1"/>
    </xf>
    <xf numFmtId="164" fontId="3" fillId="6" borderId="12" xfId="0" applyNumberFormat="1" applyFont="1" applyFill="1" applyBorder="1" applyAlignment="1" applyProtection="1">
      <alignment horizontal="right" vertical="center"/>
      <protection hidden="1"/>
    </xf>
    <xf numFmtId="164" fontId="3" fillId="4" borderId="19" xfId="0" applyNumberFormat="1" applyFont="1" applyFill="1" applyBorder="1" applyAlignment="1" applyProtection="1">
      <alignment horizontal="right" vertical="center"/>
      <protection locked="0" hidden="1"/>
    </xf>
    <xf numFmtId="164" fontId="3" fillId="4" borderId="6" xfId="0" applyNumberFormat="1" applyFont="1" applyFill="1" applyBorder="1" applyAlignment="1" applyProtection="1">
      <alignment horizontal="right" vertical="center"/>
      <protection locked="0" hidden="1"/>
    </xf>
    <xf numFmtId="164" fontId="3" fillId="4" borderId="11" xfId="0" applyNumberFormat="1" applyFont="1" applyFill="1" applyBorder="1" applyAlignment="1" applyProtection="1">
      <alignment horizontal="right" vertical="center"/>
      <protection locked="0" hidden="1"/>
    </xf>
    <xf numFmtId="49" fontId="1" fillId="2" borderId="0" xfId="0" applyNumberFormat="1" applyFont="1" applyFill="1" applyAlignment="1" applyProtection="1">
      <alignment horizontal="center" vertical="center"/>
      <protection hidden="1"/>
    </xf>
    <xf numFmtId="49" fontId="2" fillId="2" borderId="0" xfId="0" applyNumberFormat="1" applyFont="1" applyFill="1" applyAlignment="1" applyProtection="1">
      <alignment horizontal="center" vertical="center"/>
      <protection hidden="1"/>
    </xf>
    <xf numFmtId="49" fontId="2" fillId="2" borderId="0" xfId="0" applyNumberFormat="1" applyFont="1" applyFill="1" applyAlignment="1" applyProtection="1">
      <alignment horizontal="center" vertical="center" wrapText="1"/>
      <protection hidden="1"/>
    </xf>
    <xf numFmtId="49" fontId="9" fillId="2" borderId="10" xfId="0" applyNumberFormat="1" applyFont="1" applyFill="1" applyBorder="1" applyAlignment="1" applyProtection="1">
      <alignment horizontal="left" vertical="center" wrapText="1"/>
      <protection hidden="1"/>
    </xf>
    <xf numFmtId="49" fontId="9" fillId="2" borderId="13" xfId="0" applyNumberFormat="1" applyFont="1" applyFill="1" applyBorder="1" applyAlignment="1" applyProtection="1">
      <alignment horizontal="left" vertical="center" wrapText="1"/>
      <protection hidden="1"/>
    </xf>
    <xf numFmtId="49" fontId="11" fillId="2" borderId="13" xfId="0" applyNumberFormat="1" applyFont="1" applyFill="1" applyBorder="1" applyAlignment="1" applyProtection="1">
      <alignment horizontal="left" vertical="center" wrapText="1"/>
      <protection hidden="1"/>
    </xf>
    <xf numFmtId="49" fontId="11" fillId="2" borderId="14" xfId="0" applyNumberFormat="1" applyFont="1" applyFill="1" applyBorder="1" applyAlignment="1" applyProtection="1">
      <alignment horizontal="left" vertical="center" wrapText="1"/>
      <protection hidden="1"/>
    </xf>
    <xf numFmtId="49" fontId="11" fillId="2" borderId="17" xfId="0" applyNumberFormat="1" applyFont="1" applyFill="1" applyBorder="1" applyAlignment="1" applyProtection="1">
      <alignment horizontal="left" vertical="center" wrapText="1"/>
      <protection hidden="1"/>
    </xf>
    <xf numFmtId="49" fontId="11" fillId="2" borderId="15" xfId="0" applyNumberFormat="1" applyFont="1" applyFill="1" applyBorder="1" applyAlignment="1" applyProtection="1">
      <alignment horizontal="left" vertical="center" wrapText="1"/>
      <protection hidden="1"/>
    </xf>
    <xf numFmtId="49" fontId="10" fillId="2" borderId="14" xfId="0" applyNumberFormat="1" applyFont="1" applyFill="1" applyBorder="1" applyAlignment="1" applyProtection="1">
      <alignment horizontal="left" vertical="center" wrapText="1"/>
      <protection hidden="1"/>
    </xf>
    <xf numFmtId="49" fontId="10" fillId="2" borderId="17" xfId="0" applyNumberFormat="1" applyFont="1" applyFill="1" applyBorder="1" applyAlignment="1" applyProtection="1">
      <alignment horizontal="left" vertical="center" wrapText="1"/>
      <protection hidden="1"/>
    </xf>
    <xf numFmtId="49" fontId="10" fillId="2" borderId="15" xfId="0" applyNumberFormat="1" applyFont="1" applyFill="1" applyBorder="1" applyAlignment="1" applyProtection="1">
      <alignment horizontal="left" vertical="center" wrapText="1"/>
      <protection hidden="1"/>
    </xf>
  </cellXfs>
  <cellStyles count="3">
    <cellStyle name="Čiarka 2" xfId="1" xr:uid="{98897C6E-520A-4719-80FF-A40EA0A317E0}"/>
    <cellStyle name="Mena 2" xfId="2" xr:uid="{B9495925-25F6-4028-8D21-0ED2B7B38D03}"/>
    <cellStyle name="Normálna" xfId="0" builtinId="0"/>
  </cellStyles>
  <dxfs count="5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6C0E2D-8725-4046-82A5-F3DB4DC6A7D6}">
  <sheetPr>
    <pageSetUpPr fitToPage="1"/>
  </sheetPr>
  <dimension ref="A1:M12"/>
  <sheetViews>
    <sheetView zoomScale="115" zoomScaleNormal="115" zoomScaleSheetLayoutView="70" workbookViewId="0">
      <selection activeCell="D11" sqref="D11"/>
    </sheetView>
  </sheetViews>
  <sheetFormatPr defaultColWidth="0" defaultRowHeight="14.15" zeroHeight="1" x14ac:dyDescent="0.4"/>
  <cols>
    <col min="1" max="1" width="0.84375" style="3" customWidth="1"/>
    <col min="2" max="2" width="5.69140625" style="5" customWidth="1"/>
    <col min="3" max="3" width="120.61328125" style="3" bestFit="1" customWidth="1"/>
    <col min="4" max="4" width="25.69140625" style="3" customWidth="1"/>
    <col min="5" max="5" width="0.84375" style="3" customWidth="1"/>
    <col min="6" max="12" width="9.07421875" style="3" hidden="1" customWidth="1"/>
    <col min="13" max="13" width="0" style="3" hidden="1" customWidth="1"/>
    <col min="14" max="16384" width="9.07421875" style="3" hidden="1"/>
  </cols>
  <sheetData>
    <row r="1" spans="2:4" ht="25" customHeight="1" x14ac:dyDescent="0.4">
      <c r="B1" s="54" t="s">
        <v>21</v>
      </c>
      <c r="C1" s="54"/>
      <c r="D1" s="54"/>
    </row>
    <row r="2" spans="2:4" ht="5.05" customHeight="1" x14ac:dyDescent="0.4">
      <c r="B2" s="1"/>
      <c r="C2" s="1"/>
      <c r="D2" s="1"/>
    </row>
    <row r="3" spans="2:4" ht="20.05" customHeight="1" x14ac:dyDescent="0.4">
      <c r="B3" s="55" t="s">
        <v>0</v>
      </c>
      <c r="C3" s="55"/>
      <c r="D3" s="55"/>
    </row>
    <row r="4" spans="2:4" ht="5.05" customHeight="1" x14ac:dyDescent="0.4">
      <c r="B4" s="1"/>
      <c r="C4" s="1"/>
      <c r="D4" s="1"/>
    </row>
    <row r="5" spans="2:4" ht="20.05" customHeight="1" x14ac:dyDescent="0.4">
      <c r="B5" s="56" t="s">
        <v>93</v>
      </c>
      <c r="C5" s="56"/>
      <c r="D5" s="56"/>
    </row>
    <row r="6" spans="2:4" ht="5.05" customHeight="1" thickBot="1" x14ac:dyDescent="0.45">
      <c r="B6" s="2"/>
      <c r="C6" s="2"/>
      <c r="D6" s="2"/>
    </row>
    <row r="7" spans="2:4" ht="23.15" x14ac:dyDescent="0.4">
      <c r="B7" s="15" t="s">
        <v>1</v>
      </c>
      <c r="C7" s="19" t="s">
        <v>22</v>
      </c>
      <c r="D7" s="16" t="s">
        <v>32</v>
      </c>
    </row>
    <row r="8" spans="2:4" ht="35.049999999999997" customHeight="1" x14ac:dyDescent="0.4">
      <c r="B8" s="20" t="s">
        <v>2</v>
      </c>
      <c r="C8" s="9" t="s">
        <v>63</v>
      </c>
      <c r="D8" s="29">
        <f>PAUSAL!G26</f>
        <v>0</v>
      </c>
    </row>
    <row r="9" spans="2:4" ht="35.049999999999997" customHeight="1" x14ac:dyDescent="0.4">
      <c r="B9" s="20" t="s">
        <v>3</v>
      </c>
      <c r="C9" s="9" t="s">
        <v>64</v>
      </c>
      <c r="D9" s="29">
        <f>NEPAUSAL!G29</f>
        <v>0</v>
      </c>
    </row>
    <row r="10" spans="2:4" ht="35.049999999999997" customHeight="1" x14ac:dyDescent="0.4">
      <c r="B10" s="20" t="s">
        <v>4</v>
      </c>
      <c r="C10" s="10" t="s">
        <v>31</v>
      </c>
      <c r="D10" s="29">
        <f>'HYG. MAT'!G16</f>
        <v>0</v>
      </c>
    </row>
    <row r="11" spans="2:4" ht="35.049999999999997" customHeight="1" thickBot="1" x14ac:dyDescent="0.45">
      <c r="B11" s="57" t="s">
        <v>30</v>
      </c>
      <c r="C11" s="58"/>
      <c r="D11" s="30">
        <f>SUM(D8:D10)</f>
        <v>0</v>
      </c>
    </row>
    <row r="12" spans="2:4" ht="3" customHeight="1" x14ac:dyDescent="0.4">
      <c r="B12" s="1"/>
      <c r="C12" s="1"/>
      <c r="D12" s="1"/>
    </row>
  </sheetData>
  <sheetProtection algorithmName="SHA-512" hashValue="njtfWsVB+V/E7FRaScDm7xP7FFFi8pvB+zgyJUvFgC9x5THKHx/q5+j2e748Vl/WjSXFy5jEwKSAnyenD4h8bw==" saltValue="bYMzNHot8AalM/lQHqn88g==" spinCount="100000" sheet="1" objects="1" scenarios="1"/>
  <autoFilter ref="B7:D7" xr:uid="{D330A571-4576-4B2F-AE2D-75757F767786}"/>
  <mergeCells count="4">
    <mergeCell ref="B1:D1"/>
    <mergeCell ref="B3:D3"/>
    <mergeCell ref="B5:D5"/>
    <mergeCell ref="B11:C11"/>
  </mergeCells>
  <pageMargins left="0.7" right="0.7" top="0.75" bottom="0.75" header="0.3" footer="0.3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7A8D30-F337-4728-9C2B-672A819D8562}">
  <dimension ref="A1:AO27"/>
  <sheetViews>
    <sheetView zoomScale="55" zoomScaleNormal="55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I10" sqref="I10"/>
    </sheetView>
  </sheetViews>
  <sheetFormatPr defaultColWidth="0" defaultRowHeight="14.15" zeroHeight="1" x14ac:dyDescent="0.4"/>
  <cols>
    <col min="1" max="1" width="0.84375" style="3" customWidth="1"/>
    <col min="2" max="2" width="5.69140625" style="5" customWidth="1"/>
    <col min="3" max="3" width="46.69140625" style="3" customWidth="1"/>
    <col min="4" max="5" width="15.69140625" style="3" customWidth="1"/>
    <col min="6" max="29" width="25.69140625" style="3" customWidth="1"/>
    <col min="30" max="30" width="0.84375" style="3" customWidth="1"/>
    <col min="31" max="41" width="0" style="3" hidden="1" customWidth="1"/>
    <col min="42" max="16384" width="9.07421875" style="3" hidden="1"/>
  </cols>
  <sheetData>
    <row r="1" spans="2:29" ht="25" customHeight="1" x14ac:dyDescent="0.4">
      <c r="B1" s="54" t="s">
        <v>21</v>
      </c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</row>
    <row r="2" spans="2:29" ht="5.05" customHeight="1" x14ac:dyDescent="0.4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2:29" ht="20.05" customHeight="1" x14ac:dyDescent="0.4">
      <c r="B3" s="55" t="s">
        <v>0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</row>
    <row r="4" spans="2:29" ht="5.05" customHeight="1" x14ac:dyDescent="0.4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2:29" ht="20.05" customHeight="1" x14ac:dyDescent="0.4">
      <c r="B5" s="56" t="s">
        <v>93</v>
      </c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</row>
    <row r="6" spans="2:29" ht="5.05" customHeight="1" x14ac:dyDescent="0.4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</row>
    <row r="7" spans="2:29" ht="20.05" customHeight="1" x14ac:dyDescent="0.4">
      <c r="B7" s="56" t="s">
        <v>78</v>
      </c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</row>
    <row r="8" spans="2:29" ht="5.05" customHeight="1" thickBot="1" x14ac:dyDescent="0.45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</row>
    <row r="9" spans="2:29" ht="125.05" customHeight="1" thickBot="1" x14ac:dyDescent="0.45">
      <c r="B9" s="26" t="s">
        <v>1</v>
      </c>
      <c r="C9" s="27" t="s">
        <v>27</v>
      </c>
      <c r="D9" s="27" t="s">
        <v>29</v>
      </c>
      <c r="E9" s="27" t="s">
        <v>28</v>
      </c>
      <c r="F9" s="27" t="s">
        <v>65</v>
      </c>
      <c r="G9" s="28" t="s">
        <v>66</v>
      </c>
      <c r="H9" s="26" t="s">
        <v>52</v>
      </c>
      <c r="I9" s="28" t="s">
        <v>67</v>
      </c>
      <c r="J9" s="26" t="s">
        <v>53</v>
      </c>
      <c r="K9" s="28" t="s">
        <v>68</v>
      </c>
      <c r="L9" s="26" t="s">
        <v>54</v>
      </c>
      <c r="M9" s="28" t="s">
        <v>69</v>
      </c>
      <c r="N9" s="26" t="s">
        <v>55</v>
      </c>
      <c r="O9" s="28" t="s">
        <v>70</v>
      </c>
      <c r="P9" s="26" t="s">
        <v>56</v>
      </c>
      <c r="Q9" s="28" t="s">
        <v>71</v>
      </c>
      <c r="R9" s="26" t="s">
        <v>57</v>
      </c>
      <c r="S9" s="28" t="s">
        <v>72</v>
      </c>
      <c r="T9" s="26" t="s">
        <v>59</v>
      </c>
      <c r="U9" s="28" t="s">
        <v>73</v>
      </c>
      <c r="V9" s="26" t="s">
        <v>60</v>
      </c>
      <c r="W9" s="28" t="s">
        <v>74</v>
      </c>
      <c r="X9" s="26" t="s">
        <v>61</v>
      </c>
      <c r="Y9" s="28" t="s">
        <v>75</v>
      </c>
      <c r="Z9" s="26" t="s">
        <v>58</v>
      </c>
      <c r="AA9" s="28" t="s">
        <v>76</v>
      </c>
      <c r="AB9" s="26" t="s">
        <v>62</v>
      </c>
      <c r="AC9" s="28" t="s">
        <v>77</v>
      </c>
    </row>
    <row r="10" spans="2:29" ht="30" customHeight="1" x14ac:dyDescent="0.4">
      <c r="B10" s="39" t="s">
        <v>2</v>
      </c>
      <c r="C10" s="40" t="s">
        <v>94</v>
      </c>
      <c r="D10" s="40" t="s">
        <v>110</v>
      </c>
      <c r="E10" s="40" t="s">
        <v>119</v>
      </c>
      <c r="F10" s="41">
        <f>(H10*I10)+(J10*K10)+(L10*M10)+(N10*O10)+(P10*Q10)+(R10*S10)+(T10*U10)+(V10*W10)+(X10*Y10)+(Z10*AA10)+(AB10*AC10)</f>
        <v>0</v>
      </c>
      <c r="G10" s="42">
        <f>F10*48</f>
        <v>0</v>
      </c>
      <c r="H10" s="43">
        <v>118.26</v>
      </c>
      <c r="I10" s="51"/>
      <c r="J10" s="43">
        <v>102.98</v>
      </c>
      <c r="K10" s="51"/>
      <c r="L10" s="43">
        <v>18.55</v>
      </c>
      <c r="M10" s="51"/>
      <c r="N10" s="43">
        <v>130.6</v>
      </c>
      <c r="O10" s="51"/>
      <c r="P10" s="43">
        <v>21.64</v>
      </c>
      <c r="Q10" s="51"/>
      <c r="R10" s="43">
        <v>75.48</v>
      </c>
      <c r="S10" s="51"/>
      <c r="T10" s="44"/>
      <c r="U10" s="47"/>
      <c r="V10" s="44"/>
      <c r="W10" s="47"/>
      <c r="X10" s="44"/>
      <c r="Y10" s="47"/>
      <c r="Z10" s="44"/>
      <c r="AA10" s="47"/>
      <c r="AB10" s="44"/>
      <c r="AC10" s="47"/>
    </row>
    <row r="11" spans="2:29" ht="30" customHeight="1" x14ac:dyDescent="0.4">
      <c r="B11" s="20" t="s">
        <v>3</v>
      </c>
      <c r="C11" s="9" t="s">
        <v>95</v>
      </c>
      <c r="D11" s="9" t="s">
        <v>110</v>
      </c>
      <c r="E11" s="9" t="s">
        <v>120</v>
      </c>
      <c r="F11" s="11">
        <f t="shared" ref="F11:F25" si="0">(H11*I11)+(J11*K11)+(L11*M11)+(N11*O11)+(P11*Q11)+(R11*S11)+(T11*U11)+(V11*W11)+(X11*Y11)+(Z11*AA11)+(AB11*AC11)</f>
        <v>0</v>
      </c>
      <c r="G11" s="21">
        <f t="shared" ref="G11:G25" si="1">F11*48</f>
        <v>0</v>
      </c>
      <c r="H11" s="13">
        <v>82.47</v>
      </c>
      <c r="I11" s="52"/>
      <c r="J11" s="17"/>
      <c r="K11" s="48"/>
      <c r="L11" s="13">
        <v>41.72</v>
      </c>
      <c r="M11" s="52"/>
      <c r="N11" s="13">
        <v>505.24</v>
      </c>
      <c r="O11" s="52"/>
      <c r="P11" s="13">
        <v>15.74</v>
      </c>
      <c r="Q11" s="52"/>
      <c r="R11" s="13">
        <v>77.569999999999993</v>
      </c>
      <c r="S11" s="52"/>
      <c r="T11" s="13">
        <v>35.369999999999997</v>
      </c>
      <c r="U11" s="52"/>
      <c r="V11" s="13">
        <v>35.33</v>
      </c>
      <c r="W11" s="52"/>
      <c r="X11" s="13">
        <v>90.41</v>
      </c>
      <c r="Y11" s="52"/>
      <c r="Z11" s="13">
        <v>88.01</v>
      </c>
      <c r="AA11" s="52"/>
      <c r="AB11" s="17"/>
      <c r="AC11" s="48"/>
    </row>
    <row r="12" spans="2:29" ht="30" customHeight="1" x14ac:dyDescent="0.4">
      <c r="B12" s="20" t="s">
        <v>4</v>
      </c>
      <c r="C12" s="10" t="s">
        <v>96</v>
      </c>
      <c r="D12" s="9" t="s">
        <v>110</v>
      </c>
      <c r="E12" s="10" t="s">
        <v>121</v>
      </c>
      <c r="F12" s="11">
        <f t="shared" si="0"/>
        <v>0</v>
      </c>
      <c r="G12" s="21">
        <f t="shared" si="1"/>
        <v>0</v>
      </c>
      <c r="H12" s="13">
        <v>12.18</v>
      </c>
      <c r="I12" s="52"/>
      <c r="J12" s="17"/>
      <c r="K12" s="48"/>
      <c r="L12" s="13">
        <v>12.16</v>
      </c>
      <c r="M12" s="52"/>
      <c r="N12" s="13">
        <v>23.48</v>
      </c>
      <c r="O12" s="52"/>
      <c r="P12" s="13">
        <v>12.62</v>
      </c>
      <c r="Q12" s="52"/>
      <c r="R12" s="13">
        <v>49.53</v>
      </c>
      <c r="S12" s="52"/>
      <c r="T12" s="17"/>
      <c r="U12" s="48"/>
      <c r="V12" s="13">
        <v>24.36</v>
      </c>
      <c r="W12" s="52"/>
      <c r="X12" s="17"/>
      <c r="Y12" s="48"/>
      <c r="Z12" s="17"/>
      <c r="AA12" s="48"/>
      <c r="AB12" s="17"/>
      <c r="AC12" s="48"/>
    </row>
    <row r="13" spans="2:29" ht="30" customHeight="1" x14ac:dyDescent="0.4">
      <c r="B13" s="20" t="s">
        <v>5</v>
      </c>
      <c r="C13" s="10" t="s">
        <v>97</v>
      </c>
      <c r="D13" s="9" t="s">
        <v>111</v>
      </c>
      <c r="E13" s="10" t="s">
        <v>122</v>
      </c>
      <c r="F13" s="11">
        <f t="shared" si="0"/>
        <v>0</v>
      </c>
      <c r="G13" s="21">
        <f t="shared" si="1"/>
        <v>0</v>
      </c>
      <c r="H13" s="13">
        <v>102.76</v>
      </c>
      <c r="I13" s="52"/>
      <c r="J13" s="13">
        <v>16.39</v>
      </c>
      <c r="K13" s="52"/>
      <c r="L13" s="13">
        <v>32.08</v>
      </c>
      <c r="M13" s="52"/>
      <c r="N13" s="13">
        <v>50.03</v>
      </c>
      <c r="O13" s="52"/>
      <c r="P13" s="13">
        <v>12.08</v>
      </c>
      <c r="Q13" s="52"/>
      <c r="R13" s="13">
        <v>31.58</v>
      </c>
      <c r="S13" s="52"/>
      <c r="T13" s="13">
        <v>22.19</v>
      </c>
      <c r="U13" s="52"/>
      <c r="V13" s="17"/>
      <c r="W13" s="48"/>
      <c r="X13" s="17"/>
      <c r="Y13" s="48"/>
      <c r="Z13" s="13">
        <v>57.61</v>
      </c>
      <c r="AA13" s="52"/>
      <c r="AB13" s="17"/>
      <c r="AC13" s="48"/>
    </row>
    <row r="14" spans="2:29" ht="30" customHeight="1" x14ac:dyDescent="0.4">
      <c r="B14" s="20" t="s">
        <v>6</v>
      </c>
      <c r="C14" s="10" t="s">
        <v>98</v>
      </c>
      <c r="D14" s="9" t="s">
        <v>111</v>
      </c>
      <c r="E14" s="10" t="s">
        <v>123</v>
      </c>
      <c r="F14" s="11">
        <f t="shared" si="0"/>
        <v>0</v>
      </c>
      <c r="G14" s="21">
        <f t="shared" si="1"/>
        <v>0</v>
      </c>
      <c r="H14" s="13">
        <v>10.1</v>
      </c>
      <c r="I14" s="52"/>
      <c r="J14" s="17"/>
      <c r="K14" s="48"/>
      <c r="L14" s="13">
        <v>11.18</v>
      </c>
      <c r="M14" s="52"/>
      <c r="N14" s="13">
        <v>18.3</v>
      </c>
      <c r="O14" s="52"/>
      <c r="P14" s="13">
        <v>9.5</v>
      </c>
      <c r="Q14" s="52"/>
      <c r="R14" s="13">
        <v>28.5</v>
      </c>
      <c r="S14" s="52"/>
      <c r="T14" s="17"/>
      <c r="U14" s="48"/>
      <c r="V14" s="17"/>
      <c r="W14" s="48"/>
      <c r="X14" s="17"/>
      <c r="Y14" s="48"/>
      <c r="Z14" s="17"/>
      <c r="AA14" s="48"/>
      <c r="AB14" s="17"/>
      <c r="AC14" s="48"/>
    </row>
    <row r="15" spans="2:29" ht="30" customHeight="1" x14ac:dyDescent="0.4">
      <c r="B15" s="20" t="s">
        <v>7</v>
      </c>
      <c r="C15" s="10" t="s">
        <v>99</v>
      </c>
      <c r="D15" s="9" t="s">
        <v>112</v>
      </c>
      <c r="E15" s="10" t="s">
        <v>124</v>
      </c>
      <c r="F15" s="11">
        <f t="shared" si="0"/>
        <v>0</v>
      </c>
      <c r="G15" s="21">
        <f t="shared" si="1"/>
        <v>0</v>
      </c>
      <c r="H15" s="13">
        <v>31.2</v>
      </c>
      <c r="I15" s="52"/>
      <c r="J15" s="13">
        <v>40.04</v>
      </c>
      <c r="K15" s="52"/>
      <c r="L15" s="13">
        <v>18.72</v>
      </c>
      <c r="M15" s="52"/>
      <c r="N15" s="13">
        <v>87.98</v>
      </c>
      <c r="O15" s="52"/>
      <c r="P15" s="13">
        <v>11.52</v>
      </c>
      <c r="Q15" s="52"/>
      <c r="R15" s="13">
        <v>75.42</v>
      </c>
      <c r="S15" s="52"/>
      <c r="T15" s="17"/>
      <c r="U15" s="48"/>
      <c r="V15" s="13">
        <v>42.12</v>
      </c>
      <c r="W15" s="52"/>
      <c r="X15" s="17"/>
      <c r="Y15" s="48"/>
      <c r="Z15" s="13">
        <v>35.880000000000003</v>
      </c>
      <c r="AA15" s="52"/>
      <c r="AB15" s="17"/>
      <c r="AC15" s="48"/>
    </row>
    <row r="16" spans="2:29" ht="30" customHeight="1" x14ac:dyDescent="0.4">
      <c r="B16" s="22" t="s">
        <v>8</v>
      </c>
      <c r="C16" s="10" t="s">
        <v>100</v>
      </c>
      <c r="D16" s="9" t="s">
        <v>112</v>
      </c>
      <c r="E16" s="10" t="s">
        <v>125</v>
      </c>
      <c r="F16" s="11">
        <f t="shared" si="0"/>
        <v>0</v>
      </c>
      <c r="G16" s="21">
        <f t="shared" si="1"/>
        <v>0</v>
      </c>
      <c r="H16" s="13">
        <v>32.94</v>
      </c>
      <c r="I16" s="52"/>
      <c r="J16" s="13">
        <v>21.6</v>
      </c>
      <c r="K16" s="52"/>
      <c r="L16" s="13">
        <v>13.3</v>
      </c>
      <c r="M16" s="52"/>
      <c r="N16" s="13">
        <v>27.77</v>
      </c>
      <c r="O16" s="52"/>
      <c r="P16" s="13">
        <v>10.5</v>
      </c>
      <c r="Q16" s="52"/>
      <c r="R16" s="13">
        <v>15.75</v>
      </c>
      <c r="S16" s="52"/>
      <c r="T16" s="13">
        <v>12.54</v>
      </c>
      <c r="U16" s="52"/>
      <c r="V16" s="17"/>
      <c r="W16" s="48"/>
      <c r="X16" s="17"/>
      <c r="Y16" s="48"/>
      <c r="Z16" s="17"/>
      <c r="AA16" s="48"/>
      <c r="AB16" s="17"/>
      <c r="AC16" s="48"/>
    </row>
    <row r="17" spans="2:29" ht="30" customHeight="1" x14ac:dyDescent="0.4">
      <c r="B17" s="20" t="s">
        <v>9</v>
      </c>
      <c r="C17" s="10" t="s">
        <v>101</v>
      </c>
      <c r="D17" s="9" t="s">
        <v>113</v>
      </c>
      <c r="E17" s="10" t="s">
        <v>126</v>
      </c>
      <c r="F17" s="11">
        <f t="shared" si="0"/>
        <v>0</v>
      </c>
      <c r="G17" s="21">
        <f t="shared" si="1"/>
        <v>0</v>
      </c>
      <c r="H17" s="13">
        <v>496.84</v>
      </c>
      <c r="I17" s="52"/>
      <c r="J17" s="13">
        <v>48.4</v>
      </c>
      <c r="K17" s="52"/>
      <c r="L17" s="13">
        <v>37</v>
      </c>
      <c r="M17" s="52"/>
      <c r="N17" s="13">
        <v>222.33</v>
      </c>
      <c r="O17" s="52"/>
      <c r="P17" s="13">
        <v>39.799999999999997</v>
      </c>
      <c r="Q17" s="52"/>
      <c r="R17" s="13">
        <v>99.5</v>
      </c>
      <c r="S17" s="52"/>
      <c r="T17" s="13">
        <v>32.6</v>
      </c>
      <c r="U17" s="52"/>
      <c r="V17" s="13">
        <v>32.5</v>
      </c>
      <c r="W17" s="52"/>
      <c r="X17" s="17"/>
      <c r="Y17" s="48"/>
      <c r="Z17" s="17"/>
      <c r="AA17" s="48"/>
      <c r="AB17" s="17"/>
      <c r="AC17" s="48"/>
    </row>
    <row r="18" spans="2:29" ht="30" customHeight="1" x14ac:dyDescent="0.4">
      <c r="B18" s="20" t="s">
        <v>10</v>
      </c>
      <c r="C18" s="10" t="s">
        <v>102</v>
      </c>
      <c r="D18" s="9" t="s">
        <v>113</v>
      </c>
      <c r="E18" s="10" t="s">
        <v>127</v>
      </c>
      <c r="F18" s="11">
        <f t="shared" si="0"/>
        <v>0</v>
      </c>
      <c r="G18" s="21">
        <f t="shared" si="1"/>
        <v>0</v>
      </c>
      <c r="H18" s="13">
        <v>23.07</v>
      </c>
      <c r="I18" s="52"/>
      <c r="J18" s="17"/>
      <c r="K18" s="48"/>
      <c r="L18" s="13">
        <v>20.03</v>
      </c>
      <c r="M18" s="52"/>
      <c r="N18" s="17"/>
      <c r="O18" s="48"/>
      <c r="P18" s="13">
        <v>12.64</v>
      </c>
      <c r="Q18" s="52"/>
      <c r="R18" s="17"/>
      <c r="S18" s="48"/>
      <c r="T18" s="17"/>
      <c r="U18" s="48"/>
      <c r="V18" s="17"/>
      <c r="W18" s="48"/>
      <c r="X18" s="17"/>
      <c r="Y18" s="48"/>
      <c r="Z18" s="17"/>
      <c r="AA18" s="48"/>
      <c r="AB18" s="13">
        <v>157.5</v>
      </c>
      <c r="AC18" s="52"/>
    </row>
    <row r="19" spans="2:29" ht="30" customHeight="1" x14ac:dyDescent="0.4">
      <c r="B19" s="20" t="s">
        <v>11</v>
      </c>
      <c r="C19" s="10" t="s">
        <v>103</v>
      </c>
      <c r="D19" s="9" t="s">
        <v>113</v>
      </c>
      <c r="E19" s="10" t="s">
        <v>128</v>
      </c>
      <c r="F19" s="11">
        <f t="shared" si="0"/>
        <v>0</v>
      </c>
      <c r="G19" s="21">
        <f t="shared" si="1"/>
        <v>0</v>
      </c>
      <c r="H19" s="13">
        <v>122.7</v>
      </c>
      <c r="I19" s="52"/>
      <c r="J19" s="13">
        <v>109</v>
      </c>
      <c r="K19" s="52"/>
      <c r="L19" s="17"/>
      <c r="M19" s="48"/>
      <c r="N19" s="13">
        <v>325.5</v>
      </c>
      <c r="O19" s="52"/>
      <c r="P19" s="13">
        <v>77.599999999999994</v>
      </c>
      <c r="Q19" s="52"/>
      <c r="R19" s="13">
        <v>109</v>
      </c>
      <c r="S19" s="52"/>
      <c r="T19" s="17"/>
      <c r="U19" s="48"/>
      <c r="V19" s="17"/>
      <c r="W19" s="48"/>
      <c r="X19" s="17"/>
      <c r="Y19" s="48"/>
      <c r="Z19" s="17"/>
      <c r="AA19" s="48"/>
      <c r="AB19" s="17"/>
      <c r="AC19" s="48"/>
    </row>
    <row r="20" spans="2:29" ht="30" customHeight="1" x14ac:dyDescent="0.4">
      <c r="B20" s="20" t="s">
        <v>12</v>
      </c>
      <c r="C20" s="10" t="s">
        <v>104</v>
      </c>
      <c r="D20" s="9" t="s">
        <v>114</v>
      </c>
      <c r="E20" s="10" t="s">
        <v>129</v>
      </c>
      <c r="F20" s="11">
        <f t="shared" si="0"/>
        <v>0</v>
      </c>
      <c r="G20" s="21">
        <f t="shared" si="1"/>
        <v>0</v>
      </c>
      <c r="H20" s="13">
        <v>87.33</v>
      </c>
      <c r="I20" s="52"/>
      <c r="J20" s="13">
        <v>23.52</v>
      </c>
      <c r="K20" s="52"/>
      <c r="L20" s="13">
        <v>23.52</v>
      </c>
      <c r="M20" s="52"/>
      <c r="N20" s="13">
        <v>74.319999999999993</v>
      </c>
      <c r="O20" s="52"/>
      <c r="P20" s="13">
        <v>21</v>
      </c>
      <c r="Q20" s="52"/>
      <c r="R20" s="13">
        <v>49.5</v>
      </c>
      <c r="S20" s="52"/>
      <c r="T20" s="17"/>
      <c r="U20" s="48"/>
      <c r="V20" s="13">
        <v>47.93</v>
      </c>
      <c r="W20" s="52"/>
      <c r="X20" s="17"/>
      <c r="Y20" s="48"/>
      <c r="Z20" s="17"/>
      <c r="AA20" s="48"/>
      <c r="AB20" s="17"/>
      <c r="AC20" s="48"/>
    </row>
    <row r="21" spans="2:29" ht="30" customHeight="1" x14ac:dyDescent="0.4">
      <c r="B21" s="20" t="s">
        <v>13</v>
      </c>
      <c r="C21" s="10" t="s">
        <v>105</v>
      </c>
      <c r="D21" s="9" t="s">
        <v>115</v>
      </c>
      <c r="E21" s="10" t="s">
        <v>130</v>
      </c>
      <c r="F21" s="11">
        <f t="shared" si="0"/>
        <v>0</v>
      </c>
      <c r="G21" s="21">
        <f t="shared" si="1"/>
        <v>0</v>
      </c>
      <c r="H21" s="17"/>
      <c r="I21" s="48"/>
      <c r="J21" s="17"/>
      <c r="K21" s="48"/>
      <c r="L21" s="13">
        <v>22</v>
      </c>
      <c r="M21" s="52"/>
      <c r="N21" s="13">
        <v>49.05</v>
      </c>
      <c r="O21" s="52"/>
      <c r="P21" s="13">
        <v>3.36</v>
      </c>
      <c r="Q21" s="52"/>
      <c r="R21" s="13">
        <v>51.46</v>
      </c>
      <c r="S21" s="52"/>
      <c r="T21" s="13">
        <v>23.32</v>
      </c>
      <c r="U21" s="52"/>
      <c r="V21" s="13">
        <v>44.5</v>
      </c>
      <c r="W21" s="52"/>
      <c r="X21" s="17"/>
      <c r="Y21" s="48"/>
      <c r="Z21" s="13">
        <v>29</v>
      </c>
      <c r="AA21" s="52"/>
      <c r="AB21" s="17"/>
      <c r="AC21" s="48"/>
    </row>
    <row r="22" spans="2:29" ht="30" customHeight="1" x14ac:dyDescent="0.4">
      <c r="B22" s="20" t="s">
        <v>14</v>
      </c>
      <c r="C22" s="10" t="s">
        <v>106</v>
      </c>
      <c r="D22" s="9" t="s">
        <v>116</v>
      </c>
      <c r="E22" s="10" t="s">
        <v>116</v>
      </c>
      <c r="F22" s="11">
        <f t="shared" si="0"/>
        <v>0</v>
      </c>
      <c r="G22" s="21">
        <f t="shared" si="1"/>
        <v>0</v>
      </c>
      <c r="H22" s="17"/>
      <c r="I22" s="48"/>
      <c r="J22" s="17"/>
      <c r="K22" s="48"/>
      <c r="L22" s="17"/>
      <c r="M22" s="48"/>
      <c r="N22" s="13">
        <v>9.6</v>
      </c>
      <c r="O22" s="52"/>
      <c r="P22" s="13">
        <v>6.6</v>
      </c>
      <c r="Q22" s="52"/>
      <c r="R22" s="13">
        <v>10.23</v>
      </c>
      <c r="S22" s="52"/>
      <c r="T22" s="17"/>
      <c r="U22" s="48"/>
      <c r="V22" s="13">
        <v>18.2</v>
      </c>
      <c r="W22" s="52"/>
      <c r="X22" s="17"/>
      <c r="Y22" s="48"/>
      <c r="Z22" s="17"/>
      <c r="AA22" s="48"/>
      <c r="AB22" s="17"/>
      <c r="AC22" s="48"/>
    </row>
    <row r="23" spans="2:29" ht="30" customHeight="1" x14ac:dyDescent="0.4">
      <c r="B23" s="20" t="s">
        <v>15</v>
      </c>
      <c r="C23" s="10" t="s">
        <v>107</v>
      </c>
      <c r="D23" s="9" t="s">
        <v>117</v>
      </c>
      <c r="E23" s="10" t="s">
        <v>117</v>
      </c>
      <c r="F23" s="11">
        <f t="shared" si="0"/>
        <v>0</v>
      </c>
      <c r="G23" s="21">
        <f t="shared" si="1"/>
        <v>0</v>
      </c>
      <c r="H23" s="13">
        <v>51.08</v>
      </c>
      <c r="I23" s="52"/>
      <c r="J23" s="13">
        <v>23.65</v>
      </c>
      <c r="K23" s="52"/>
      <c r="L23" s="17"/>
      <c r="M23" s="48"/>
      <c r="N23" s="13">
        <v>71.069999999999993</v>
      </c>
      <c r="O23" s="52"/>
      <c r="P23" s="13">
        <v>12</v>
      </c>
      <c r="Q23" s="52"/>
      <c r="R23" s="13">
        <v>16</v>
      </c>
      <c r="S23" s="52"/>
      <c r="T23" s="13">
        <v>2.5</v>
      </c>
      <c r="U23" s="52"/>
      <c r="V23" s="13">
        <v>18.62</v>
      </c>
      <c r="W23" s="52"/>
      <c r="X23" s="17"/>
      <c r="Y23" s="48"/>
      <c r="Z23" s="17"/>
      <c r="AA23" s="48"/>
      <c r="AB23" s="17"/>
      <c r="AC23" s="48"/>
    </row>
    <row r="24" spans="2:29" ht="30" customHeight="1" x14ac:dyDescent="0.4">
      <c r="B24" s="20" t="s">
        <v>16</v>
      </c>
      <c r="C24" s="10" t="s">
        <v>108</v>
      </c>
      <c r="D24" s="9" t="s">
        <v>118</v>
      </c>
      <c r="E24" s="10" t="s">
        <v>131</v>
      </c>
      <c r="F24" s="11">
        <f t="shared" si="0"/>
        <v>0</v>
      </c>
      <c r="G24" s="21">
        <f t="shared" si="1"/>
        <v>0</v>
      </c>
      <c r="H24" s="13">
        <v>267.7</v>
      </c>
      <c r="I24" s="52"/>
      <c r="J24" s="13">
        <v>71.400000000000006</v>
      </c>
      <c r="K24" s="52"/>
      <c r="L24" s="13">
        <v>17.7</v>
      </c>
      <c r="M24" s="52"/>
      <c r="N24" s="13">
        <v>714.7</v>
      </c>
      <c r="O24" s="52"/>
      <c r="P24" s="13">
        <v>87.1</v>
      </c>
      <c r="Q24" s="52"/>
      <c r="R24" s="13">
        <v>108.9</v>
      </c>
      <c r="S24" s="52"/>
      <c r="T24" s="13">
        <v>125.8</v>
      </c>
      <c r="U24" s="52"/>
      <c r="V24" s="13">
        <v>36.6</v>
      </c>
      <c r="W24" s="52"/>
      <c r="X24" s="17"/>
      <c r="Y24" s="48"/>
      <c r="Z24" s="17"/>
      <c r="AA24" s="48"/>
      <c r="AB24" s="17"/>
      <c r="AC24" s="48"/>
    </row>
    <row r="25" spans="2:29" ht="30" customHeight="1" thickBot="1" x14ac:dyDescent="0.45">
      <c r="B25" s="20" t="s">
        <v>17</v>
      </c>
      <c r="C25" s="10" t="s">
        <v>109</v>
      </c>
      <c r="D25" s="10" t="s">
        <v>116</v>
      </c>
      <c r="E25" s="10" t="s">
        <v>116</v>
      </c>
      <c r="F25" s="11">
        <f t="shared" si="0"/>
        <v>0</v>
      </c>
      <c r="G25" s="21">
        <f t="shared" si="1"/>
        <v>0</v>
      </c>
      <c r="H25" s="14">
        <v>18.059999999999999</v>
      </c>
      <c r="I25" s="53"/>
      <c r="J25" s="38"/>
      <c r="K25" s="49"/>
      <c r="L25" s="38"/>
      <c r="M25" s="49"/>
      <c r="N25" s="14">
        <v>63.12</v>
      </c>
      <c r="O25" s="53"/>
      <c r="P25" s="38"/>
      <c r="Q25" s="49"/>
      <c r="R25" s="14">
        <v>31.42</v>
      </c>
      <c r="S25" s="53"/>
      <c r="T25" s="38"/>
      <c r="U25" s="49"/>
      <c r="V25" s="14">
        <v>21.59</v>
      </c>
      <c r="W25" s="53"/>
      <c r="X25" s="38"/>
      <c r="Y25" s="49"/>
      <c r="Z25" s="14">
        <v>12.74</v>
      </c>
      <c r="AA25" s="53"/>
      <c r="AB25" s="38"/>
      <c r="AC25" s="49"/>
    </row>
    <row r="26" spans="2:29" ht="30" customHeight="1" thickBot="1" x14ac:dyDescent="0.45">
      <c r="B26" s="23"/>
      <c r="C26" s="59" t="s">
        <v>63</v>
      </c>
      <c r="D26" s="59"/>
      <c r="E26" s="59"/>
      <c r="F26" s="59"/>
      <c r="G26" s="24">
        <f>SUM(G10:G25)</f>
        <v>0</v>
      </c>
      <c r="H26" s="18"/>
      <c r="I26" s="50"/>
      <c r="J26" s="12"/>
      <c r="K26" s="50"/>
      <c r="L26" s="12"/>
      <c r="M26" s="50"/>
      <c r="N26" s="12"/>
      <c r="O26" s="50"/>
      <c r="P26" s="12"/>
      <c r="Q26" s="50"/>
      <c r="R26" s="12"/>
      <c r="S26" s="50"/>
      <c r="T26" s="12"/>
      <c r="U26" s="50"/>
      <c r="V26" s="12"/>
      <c r="W26" s="50"/>
      <c r="X26" s="12"/>
      <c r="Y26" s="50"/>
      <c r="Z26" s="12"/>
      <c r="AA26" s="50"/>
      <c r="AB26" s="12"/>
      <c r="AC26" s="50"/>
    </row>
    <row r="27" spans="2:29" ht="3" customHeight="1" x14ac:dyDescent="0.4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</row>
  </sheetData>
  <sheetProtection algorithmName="SHA-512" hashValue="HsKSLBpxAPstOGrWGxKIGOw1P95qIvivoDtekB+Uv1mCdSKrAOwtuoD7xPzoXDcgXXx99REXAjdM3UqmdQRazw==" saltValue="0kgd6EMATzkE+5nP5fe3Tw==" spinCount="100000" sheet="1" objects="1" scenarios="1"/>
  <autoFilter ref="B9:AC9" xr:uid="{D330A571-4576-4B2F-AE2D-75757F767786}"/>
  <mergeCells count="5">
    <mergeCell ref="B1:AC1"/>
    <mergeCell ref="B3:AC3"/>
    <mergeCell ref="B7:AC7"/>
    <mergeCell ref="B5:AC5"/>
    <mergeCell ref="C26:F26"/>
  </mergeCells>
  <conditionalFormatting sqref="H9:U9">
    <cfRule type="expression" dxfId="4" priority="16">
      <formula>OR(CELL("riadok")=CELL("riadok",XEE1048520))</formula>
    </cfRule>
  </conditionalFormatting>
  <conditionalFormatting sqref="V9:W9">
    <cfRule type="expression" dxfId="3" priority="18">
      <formula>OR(CELL("riadok")=CELL("riadok",XEU1048520))</formula>
    </cfRule>
  </conditionalFormatting>
  <conditionalFormatting sqref="X9:Y9">
    <cfRule type="expression" dxfId="2" priority="19">
      <formula>OR(CELL("riadok")=CELL("riadok",A1048520))</formula>
    </cfRule>
  </conditionalFormatting>
  <conditionalFormatting sqref="Z9:AA9">
    <cfRule type="expression" dxfId="1" priority="15">
      <formula>OR(CELL("riadok")=CELL("riadok",A1048520))</formula>
    </cfRule>
  </conditionalFormatting>
  <conditionalFormatting sqref="AB9:AC9">
    <cfRule type="expression" dxfId="0" priority="21">
      <formula>OR(CELL("riadok")=CELL("riadok",G1048520))</formula>
    </cfRule>
  </conditionalFormatting>
  <dataValidations count="1">
    <dataValidation type="custom" allowBlank="1" showInputMessage="1" showErrorMessage="1" errorTitle="NESPRÁVNA HODNOTA" error="Požadovaná je hodnota zaokrúhlená na dve desatinné miesta" sqref="I10:I20 I23:I25 K10 K13 K15:K17 K19 K20 K23:K24 M10:M18 M20:M21 M24 O10:O17 O19:O25 Q10:Q24 S10:S17 S19:S25 U11 U13 U16:U17 U21 U23:U24 W11:W12 W15 W17 W20:W25 Y11 AA11 AA13 AA15 AA21 AA25 AC18" xr:uid="{EBD228BA-BF23-4D9C-AC1F-65477C404323}">
      <formula1>I10=ROUND(I10,2)</formula1>
    </dataValidation>
  </dataValidations>
  <pageMargins left="0.7" right="0.7" top="0.75" bottom="0.75" header="0.3" footer="0.3"/>
  <pageSetup paperSize="9" scale="49" orientation="portrait" r:id="rId1"/>
  <colBreaks count="1" manualBreakCount="1">
    <brk id="7" max="3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56370-2A8C-40AC-94FC-7142889533F7}">
  <sheetPr>
    <pageSetUpPr fitToPage="1"/>
  </sheetPr>
  <dimension ref="A1:M30"/>
  <sheetViews>
    <sheetView tabSelected="1"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F10" sqref="F10"/>
    </sheetView>
  </sheetViews>
  <sheetFormatPr defaultColWidth="0" defaultRowHeight="14.15" zeroHeight="1" x14ac:dyDescent="0.4"/>
  <cols>
    <col min="1" max="1" width="0.84375" style="3" customWidth="1"/>
    <col min="2" max="2" width="5.69140625" style="5" customWidth="1"/>
    <col min="3" max="3" width="40.69140625" style="3" customWidth="1"/>
    <col min="4" max="4" width="12.69140625" style="3" customWidth="1"/>
    <col min="5" max="7" width="25.69140625" style="3" customWidth="1"/>
    <col min="8" max="8" width="0.84375" style="3" customWidth="1"/>
    <col min="9" max="13" width="0" style="3" hidden="1" customWidth="1"/>
    <col min="14" max="16384" width="9.07421875" style="3" hidden="1"/>
  </cols>
  <sheetData>
    <row r="1" spans="2:7" ht="25" customHeight="1" x14ac:dyDescent="0.4">
      <c r="B1" s="54" t="s">
        <v>21</v>
      </c>
      <c r="C1" s="54"/>
      <c r="D1" s="54"/>
      <c r="E1" s="54"/>
      <c r="F1" s="54"/>
      <c r="G1" s="54"/>
    </row>
    <row r="2" spans="2:7" ht="5.05" customHeight="1" x14ac:dyDescent="0.4">
      <c r="B2" s="1"/>
      <c r="C2" s="1"/>
      <c r="D2" s="1"/>
      <c r="E2" s="1"/>
      <c r="F2" s="1"/>
      <c r="G2" s="1"/>
    </row>
    <row r="3" spans="2:7" ht="20.05" customHeight="1" x14ac:dyDescent="0.4">
      <c r="B3" s="55" t="s">
        <v>0</v>
      </c>
      <c r="C3" s="55"/>
      <c r="D3" s="55"/>
      <c r="E3" s="55"/>
      <c r="F3" s="55"/>
      <c r="G3" s="55"/>
    </row>
    <row r="4" spans="2:7" ht="5.05" customHeight="1" x14ac:dyDescent="0.4">
      <c r="B4" s="1"/>
      <c r="C4" s="1"/>
      <c r="D4" s="1"/>
      <c r="E4" s="1"/>
      <c r="F4" s="1"/>
      <c r="G4" s="1"/>
    </row>
    <row r="5" spans="2:7" ht="20.05" customHeight="1" x14ac:dyDescent="0.4">
      <c r="B5" s="56" t="s">
        <v>93</v>
      </c>
      <c r="C5" s="56"/>
      <c r="D5" s="56"/>
      <c r="E5" s="56"/>
      <c r="F5" s="56"/>
      <c r="G5" s="56"/>
    </row>
    <row r="6" spans="2:7" ht="5.05" customHeight="1" x14ac:dyDescent="0.4">
      <c r="B6" s="2"/>
      <c r="C6" s="2"/>
      <c r="D6" s="2"/>
      <c r="E6" s="2"/>
      <c r="F6" s="2"/>
      <c r="G6" s="2"/>
    </row>
    <row r="7" spans="2:7" ht="20.05" customHeight="1" x14ac:dyDescent="0.4">
      <c r="B7" s="56" t="s">
        <v>79</v>
      </c>
      <c r="C7" s="56"/>
      <c r="D7" s="56"/>
      <c r="E7" s="56"/>
      <c r="F7" s="56"/>
      <c r="G7" s="56"/>
    </row>
    <row r="8" spans="2:7" ht="5.05" customHeight="1" thickBot="1" x14ac:dyDescent="0.45">
      <c r="B8" s="2"/>
      <c r="C8" s="2"/>
      <c r="D8" s="2"/>
      <c r="E8" s="2"/>
      <c r="F8" s="2"/>
      <c r="G8" s="2"/>
    </row>
    <row r="9" spans="2:7" ht="60" customHeight="1" thickBot="1" x14ac:dyDescent="0.45">
      <c r="B9" s="26" t="s">
        <v>1</v>
      </c>
      <c r="C9" s="27" t="s">
        <v>22</v>
      </c>
      <c r="D9" s="27" t="s">
        <v>24</v>
      </c>
      <c r="E9" s="27" t="s">
        <v>23</v>
      </c>
      <c r="F9" s="27" t="s">
        <v>80</v>
      </c>
      <c r="G9" s="28" t="s">
        <v>81</v>
      </c>
    </row>
    <row r="10" spans="2:7" ht="30" customHeight="1" x14ac:dyDescent="0.4">
      <c r="B10" s="31" t="s">
        <v>2</v>
      </c>
      <c r="C10" s="25" t="s">
        <v>36</v>
      </c>
      <c r="D10" s="32" t="s">
        <v>50</v>
      </c>
      <c r="E10" s="33">
        <v>4000</v>
      </c>
      <c r="F10" s="45"/>
      <c r="G10" s="34">
        <f>E10*F10</f>
        <v>0</v>
      </c>
    </row>
    <row r="11" spans="2:7" ht="30" customHeight="1" x14ac:dyDescent="0.4">
      <c r="B11" s="20" t="s">
        <v>3</v>
      </c>
      <c r="C11" s="9" t="s">
        <v>37</v>
      </c>
      <c r="D11" s="4" t="s">
        <v>50</v>
      </c>
      <c r="E11" s="6">
        <v>1000</v>
      </c>
      <c r="F11" s="46"/>
      <c r="G11" s="29">
        <f t="shared" ref="G11:G28" si="0">E11*F11</f>
        <v>0</v>
      </c>
    </row>
    <row r="12" spans="2:7" ht="30" customHeight="1" x14ac:dyDescent="0.4">
      <c r="B12" s="20" t="s">
        <v>4</v>
      </c>
      <c r="C12" s="10" t="s">
        <v>38</v>
      </c>
      <c r="D12" s="4" t="s">
        <v>50</v>
      </c>
      <c r="E12" s="7">
        <v>1000</v>
      </c>
      <c r="F12" s="46"/>
      <c r="G12" s="29">
        <f t="shared" si="0"/>
        <v>0</v>
      </c>
    </row>
    <row r="13" spans="2:7" ht="30" customHeight="1" x14ac:dyDescent="0.4">
      <c r="B13" s="20" t="s">
        <v>5</v>
      </c>
      <c r="C13" s="10" t="s">
        <v>39</v>
      </c>
      <c r="D13" s="4" t="s">
        <v>50</v>
      </c>
      <c r="E13" s="7">
        <v>4000</v>
      </c>
      <c r="F13" s="46"/>
      <c r="G13" s="29">
        <f t="shared" si="0"/>
        <v>0</v>
      </c>
    </row>
    <row r="14" spans="2:7" ht="30" customHeight="1" x14ac:dyDescent="0.4">
      <c r="B14" s="20" t="s">
        <v>6</v>
      </c>
      <c r="C14" s="10" t="s">
        <v>40</v>
      </c>
      <c r="D14" s="4" t="s">
        <v>50</v>
      </c>
      <c r="E14" s="7">
        <v>2000</v>
      </c>
      <c r="F14" s="46"/>
      <c r="G14" s="29">
        <f t="shared" si="0"/>
        <v>0</v>
      </c>
    </row>
    <row r="15" spans="2:7" ht="30" customHeight="1" x14ac:dyDescent="0.4">
      <c r="B15" s="20" t="s">
        <v>7</v>
      </c>
      <c r="C15" s="10" t="s">
        <v>42</v>
      </c>
      <c r="D15" s="4" t="s">
        <v>50</v>
      </c>
      <c r="E15" s="7">
        <v>1000</v>
      </c>
      <c r="F15" s="46"/>
      <c r="G15" s="29">
        <f t="shared" si="0"/>
        <v>0</v>
      </c>
    </row>
    <row r="16" spans="2:7" ht="30" customHeight="1" x14ac:dyDescent="0.4">
      <c r="B16" s="22" t="s">
        <v>8</v>
      </c>
      <c r="C16" s="10" t="s">
        <v>41</v>
      </c>
      <c r="D16" s="4" t="s">
        <v>50</v>
      </c>
      <c r="E16" s="7">
        <v>1000</v>
      </c>
      <c r="F16" s="46"/>
      <c r="G16" s="29">
        <f t="shared" si="0"/>
        <v>0</v>
      </c>
    </row>
    <row r="17" spans="2:7" ht="30" customHeight="1" x14ac:dyDescent="0.4">
      <c r="B17" s="20" t="s">
        <v>9</v>
      </c>
      <c r="C17" s="10" t="s">
        <v>49</v>
      </c>
      <c r="D17" s="4" t="s">
        <v>50</v>
      </c>
      <c r="E17" s="7">
        <v>800</v>
      </c>
      <c r="F17" s="46"/>
      <c r="G17" s="29">
        <f t="shared" si="0"/>
        <v>0</v>
      </c>
    </row>
    <row r="18" spans="2:7" ht="30" customHeight="1" x14ac:dyDescent="0.4">
      <c r="B18" s="20" t="s">
        <v>10</v>
      </c>
      <c r="C18" s="10" t="s">
        <v>43</v>
      </c>
      <c r="D18" s="4" t="s">
        <v>50</v>
      </c>
      <c r="E18" s="7">
        <v>1000</v>
      </c>
      <c r="F18" s="46"/>
      <c r="G18" s="29">
        <f t="shared" si="0"/>
        <v>0</v>
      </c>
    </row>
    <row r="19" spans="2:7" ht="30" customHeight="1" x14ac:dyDescent="0.4">
      <c r="B19" s="20" t="s">
        <v>11</v>
      </c>
      <c r="C19" s="10" t="s">
        <v>44</v>
      </c>
      <c r="D19" s="4" t="s">
        <v>50</v>
      </c>
      <c r="E19" s="7">
        <v>2000</v>
      </c>
      <c r="F19" s="46"/>
      <c r="G19" s="29">
        <f t="shared" si="0"/>
        <v>0</v>
      </c>
    </row>
    <row r="20" spans="2:7" ht="30" customHeight="1" x14ac:dyDescent="0.4">
      <c r="B20" s="20" t="s">
        <v>12</v>
      </c>
      <c r="C20" s="10" t="s">
        <v>45</v>
      </c>
      <c r="D20" s="4" t="s">
        <v>50</v>
      </c>
      <c r="E20" s="7">
        <v>2000</v>
      </c>
      <c r="F20" s="46"/>
      <c r="G20" s="29">
        <f t="shared" si="0"/>
        <v>0</v>
      </c>
    </row>
    <row r="21" spans="2:7" ht="30" customHeight="1" x14ac:dyDescent="0.4">
      <c r="B21" s="20" t="s">
        <v>13</v>
      </c>
      <c r="C21" s="10" t="s">
        <v>46</v>
      </c>
      <c r="D21" s="4" t="s">
        <v>50</v>
      </c>
      <c r="E21" s="7">
        <v>800</v>
      </c>
      <c r="F21" s="46"/>
      <c r="G21" s="29">
        <f t="shared" si="0"/>
        <v>0</v>
      </c>
    </row>
    <row r="22" spans="2:7" ht="30" customHeight="1" x14ac:dyDescent="0.4">
      <c r="B22" s="20" t="s">
        <v>14</v>
      </c>
      <c r="C22" s="10" t="s">
        <v>47</v>
      </c>
      <c r="D22" s="4" t="s">
        <v>34</v>
      </c>
      <c r="E22" s="7">
        <v>200</v>
      </c>
      <c r="F22" s="46"/>
      <c r="G22" s="29">
        <f t="shared" si="0"/>
        <v>0</v>
      </c>
    </row>
    <row r="23" spans="2:7" ht="30" customHeight="1" x14ac:dyDescent="0.4">
      <c r="B23" s="20" t="s">
        <v>15</v>
      </c>
      <c r="C23" s="10" t="s">
        <v>48</v>
      </c>
      <c r="D23" s="4" t="s">
        <v>34</v>
      </c>
      <c r="E23" s="7">
        <v>20</v>
      </c>
      <c r="F23" s="46"/>
      <c r="G23" s="29">
        <f t="shared" si="0"/>
        <v>0</v>
      </c>
    </row>
    <row r="24" spans="2:7" ht="45" customHeight="1" x14ac:dyDescent="0.4">
      <c r="B24" s="20" t="s">
        <v>16</v>
      </c>
      <c r="C24" s="10" t="s">
        <v>89</v>
      </c>
      <c r="D24" s="4" t="s">
        <v>50</v>
      </c>
      <c r="E24" s="7">
        <v>800</v>
      </c>
      <c r="F24" s="46"/>
      <c r="G24" s="29">
        <f t="shared" si="0"/>
        <v>0</v>
      </c>
    </row>
    <row r="25" spans="2:7" ht="45" customHeight="1" x14ac:dyDescent="0.4">
      <c r="B25" s="20" t="s">
        <v>17</v>
      </c>
      <c r="C25" s="10" t="s">
        <v>90</v>
      </c>
      <c r="D25" s="4" t="s">
        <v>51</v>
      </c>
      <c r="E25" s="7">
        <v>128</v>
      </c>
      <c r="F25" s="46"/>
      <c r="G25" s="29">
        <f t="shared" si="0"/>
        <v>0</v>
      </c>
    </row>
    <row r="26" spans="2:7" ht="45" customHeight="1" x14ac:dyDescent="0.4">
      <c r="B26" s="22" t="s">
        <v>18</v>
      </c>
      <c r="C26" s="10" t="s">
        <v>91</v>
      </c>
      <c r="D26" s="4" t="s">
        <v>50</v>
      </c>
      <c r="E26" s="7">
        <v>800</v>
      </c>
      <c r="F26" s="46"/>
      <c r="G26" s="29">
        <f t="shared" si="0"/>
        <v>0</v>
      </c>
    </row>
    <row r="27" spans="2:7" ht="45" customHeight="1" x14ac:dyDescent="0.4">
      <c r="B27" s="20" t="s">
        <v>19</v>
      </c>
      <c r="C27" s="10" t="s">
        <v>91</v>
      </c>
      <c r="D27" s="4" t="s">
        <v>51</v>
      </c>
      <c r="E27" s="7">
        <v>128</v>
      </c>
      <c r="F27" s="46"/>
      <c r="G27" s="29">
        <f t="shared" si="0"/>
        <v>0</v>
      </c>
    </row>
    <row r="28" spans="2:7" ht="60" customHeight="1" x14ac:dyDescent="0.4">
      <c r="B28" s="20" t="s">
        <v>20</v>
      </c>
      <c r="C28" s="10" t="s">
        <v>92</v>
      </c>
      <c r="D28" s="4" t="s">
        <v>51</v>
      </c>
      <c r="E28" s="7">
        <v>200</v>
      </c>
      <c r="F28" s="46"/>
      <c r="G28" s="29">
        <f t="shared" si="0"/>
        <v>0</v>
      </c>
    </row>
    <row r="29" spans="2:7" ht="30" customHeight="1" thickBot="1" x14ac:dyDescent="0.45">
      <c r="B29" s="35"/>
      <c r="C29" s="60" t="s">
        <v>64</v>
      </c>
      <c r="D29" s="61"/>
      <c r="E29" s="61"/>
      <c r="F29" s="62"/>
      <c r="G29" s="36">
        <f>SUM(G10:G28)</f>
        <v>0</v>
      </c>
    </row>
    <row r="30" spans="2:7" ht="3" customHeight="1" x14ac:dyDescent="0.4">
      <c r="B30" s="1"/>
      <c r="C30" s="1"/>
      <c r="D30" s="1"/>
      <c r="E30" s="1"/>
      <c r="F30" s="1"/>
      <c r="G30" s="1"/>
    </row>
  </sheetData>
  <sheetProtection algorithmName="SHA-512" hashValue="DR7WjFh1YQ0b0dx0xXioWFfiukPkAhr8vhlJhSiUGwokduxPsDqp+jgV6R/8RWmw5o/la6JvQzfgK3PMBM8UNQ==" saltValue="uTfkvOna2LdVqJF0JOiQUw==" spinCount="100000" sheet="1" objects="1" scenarios="1"/>
  <autoFilter ref="B9:G9" xr:uid="{D330A571-4576-4B2F-AE2D-75757F767786}"/>
  <mergeCells count="5">
    <mergeCell ref="B1:G1"/>
    <mergeCell ref="B3:G3"/>
    <mergeCell ref="B5:G5"/>
    <mergeCell ref="B7:G7"/>
    <mergeCell ref="C29:F29"/>
  </mergeCells>
  <dataValidations count="1">
    <dataValidation type="custom" allowBlank="1" showInputMessage="1" showErrorMessage="1" errorTitle="NESPRÁVNA HODNOTA" error="Požadovaná je hodnota zaokrúhlená na dve desatinné miesta" sqref="F10:F28" xr:uid="{F006658B-AA18-470A-8B40-E34D452A662B}">
      <formula1>$F10=ROUND($F10,2)</formula1>
    </dataValidation>
  </dataValidations>
  <pageMargins left="0.7" right="0.7" top="0.75" bottom="0.75" header="0.3" footer="0.3"/>
  <pageSetup paperSize="9" scale="6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B14AE5-763B-4DF9-8E06-9B8CF4B6A604}">
  <sheetPr>
    <pageSetUpPr fitToPage="1"/>
  </sheetPr>
  <dimension ref="A1:M17"/>
  <sheetViews>
    <sheetView zoomScale="85" zoomScaleNormal="85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F10" sqref="F10"/>
    </sheetView>
  </sheetViews>
  <sheetFormatPr defaultColWidth="0" defaultRowHeight="14.15" zeroHeight="1" x14ac:dyDescent="0.4"/>
  <cols>
    <col min="1" max="1" width="0.84375" style="3" customWidth="1"/>
    <col min="2" max="2" width="5.69140625" style="5" customWidth="1"/>
    <col min="3" max="3" width="40.69140625" style="3" customWidth="1"/>
    <col min="4" max="4" width="12.69140625" style="3" customWidth="1"/>
    <col min="5" max="7" width="25.69140625" style="3" customWidth="1"/>
    <col min="8" max="8" width="0.84375" style="3" customWidth="1"/>
    <col min="9" max="13" width="0" style="3" hidden="1" customWidth="1"/>
    <col min="14" max="16384" width="9.07421875" style="3" hidden="1"/>
  </cols>
  <sheetData>
    <row r="1" spans="2:7" ht="25" customHeight="1" x14ac:dyDescent="0.4">
      <c r="B1" s="54" t="s">
        <v>21</v>
      </c>
      <c r="C1" s="54"/>
      <c r="D1" s="54"/>
      <c r="E1" s="54"/>
      <c r="F1" s="54"/>
      <c r="G1" s="54"/>
    </row>
    <row r="2" spans="2:7" ht="5.05" customHeight="1" x14ac:dyDescent="0.4">
      <c r="B2" s="1"/>
      <c r="C2" s="1"/>
      <c r="D2" s="1"/>
      <c r="E2" s="1"/>
      <c r="F2" s="1"/>
      <c r="G2" s="1"/>
    </row>
    <row r="3" spans="2:7" ht="20.05" customHeight="1" x14ac:dyDescent="0.4">
      <c r="B3" s="55" t="s">
        <v>0</v>
      </c>
      <c r="C3" s="55"/>
      <c r="D3" s="55"/>
      <c r="E3" s="55"/>
      <c r="F3" s="55"/>
      <c r="G3" s="55"/>
    </row>
    <row r="4" spans="2:7" ht="5.05" customHeight="1" x14ac:dyDescent="0.4">
      <c r="B4" s="1"/>
      <c r="C4" s="1"/>
      <c r="D4" s="1"/>
      <c r="E4" s="1"/>
      <c r="F4" s="1"/>
      <c r="G4" s="1"/>
    </row>
    <row r="5" spans="2:7" ht="20.05" customHeight="1" x14ac:dyDescent="0.4">
      <c r="B5" s="56" t="s">
        <v>93</v>
      </c>
      <c r="C5" s="56"/>
      <c r="D5" s="56"/>
      <c r="E5" s="56"/>
      <c r="F5" s="56"/>
      <c r="G5" s="56"/>
    </row>
    <row r="6" spans="2:7" ht="5.05" customHeight="1" x14ac:dyDescent="0.4">
      <c r="B6" s="2"/>
      <c r="C6" s="2"/>
      <c r="D6" s="2"/>
      <c r="E6" s="2"/>
      <c r="F6" s="2"/>
      <c r="G6" s="2"/>
    </row>
    <row r="7" spans="2:7" ht="20.05" customHeight="1" x14ac:dyDescent="0.4">
      <c r="B7" s="56" t="s">
        <v>35</v>
      </c>
      <c r="C7" s="56"/>
      <c r="D7" s="56"/>
      <c r="E7" s="56"/>
      <c r="F7" s="56"/>
      <c r="G7" s="56"/>
    </row>
    <row r="8" spans="2:7" ht="5.05" customHeight="1" thickBot="1" x14ac:dyDescent="0.45">
      <c r="B8" s="2"/>
      <c r="C8" s="2"/>
      <c r="D8" s="2"/>
      <c r="E8" s="2"/>
      <c r="F8" s="2"/>
      <c r="G8" s="2"/>
    </row>
    <row r="9" spans="2:7" ht="60" customHeight="1" thickBot="1" x14ac:dyDescent="0.45">
      <c r="B9" s="26" t="s">
        <v>1</v>
      </c>
      <c r="C9" s="27" t="s">
        <v>22</v>
      </c>
      <c r="D9" s="27" t="s">
        <v>24</v>
      </c>
      <c r="E9" s="27" t="s">
        <v>23</v>
      </c>
      <c r="F9" s="27" t="s">
        <v>25</v>
      </c>
      <c r="G9" s="28" t="s">
        <v>26</v>
      </c>
    </row>
    <row r="10" spans="2:7" ht="105" customHeight="1" x14ac:dyDescent="0.4">
      <c r="B10" s="31" t="s">
        <v>2</v>
      </c>
      <c r="C10" s="25" t="s">
        <v>82</v>
      </c>
      <c r="D10" s="37" t="s">
        <v>34</v>
      </c>
      <c r="E10" s="33">
        <v>1680</v>
      </c>
      <c r="F10" s="45"/>
      <c r="G10" s="34">
        <f>E10*F10</f>
        <v>0</v>
      </c>
    </row>
    <row r="11" spans="2:7" ht="90" customHeight="1" x14ac:dyDescent="0.4">
      <c r="B11" s="20" t="s">
        <v>3</v>
      </c>
      <c r="C11" s="9" t="s">
        <v>84</v>
      </c>
      <c r="D11" s="8" t="s">
        <v>34</v>
      </c>
      <c r="E11" s="6">
        <v>3360</v>
      </c>
      <c r="F11" s="46"/>
      <c r="G11" s="29">
        <f t="shared" ref="G11:G15" si="0">E11*F11</f>
        <v>0</v>
      </c>
    </row>
    <row r="12" spans="2:7" ht="90" customHeight="1" x14ac:dyDescent="0.4">
      <c r="B12" s="20" t="s">
        <v>4</v>
      </c>
      <c r="C12" s="10" t="s">
        <v>83</v>
      </c>
      <c r="D12" s="8" t="s">
        <v>34</v>
      </c>
      <c r="E12" s="7">
        <v>144</v>
      </c>
      <c r="F12" s="46"/>
      <c r="G12" s="29">
        <f t="shared" si="0"/>
        <v>0</v>
      </c>
    </row>
    <row r="13" spans="2:7" ht="45" customHeight="1" x14ac:dyDescent="0.4">
      <c r="B13" s="20" t="s">
        <v>5</v>
      </c>
      <c r="C13" s="10" t="s">
        <v>85</v>
      </c>
      <c r="D13" s="8" t="s">
        <v>86</v>
      </c>
      <c r="E13" s="7">
        <v>144</v>
      </c>
      <c r="F13" s="46"/>
      <c r="G13" s="29">
        <f t="shared" si="0"/>
        <v>0</v>
      </c>
    </row>
    <row r="14" spans="2:7" ht="45" customHeight="1" x14ac:dyDescent="0.4">
      <c r="B14" s="20" t="s">
        <v>6</v>
      </c>
      <c r="C14" s="10" t="s">
        <v>87</v>
      </c>
      <c r="D14" s="8" t="s">
        <v>34</v>
      </c>
      <c r="E14" s="7">
        <v>720</v>
      </c>
      <c r="F14" s="46"/>
      <c r="G14" s="29">
        <f t="shared" si="0"/>
        <v>0</v>
      </c>
    </row>
    <row r="15" spans="2:7" ht="45" customHeight="1" x14ac:dyDescent="0.4">
      <c r="B15" s="20" t="s">
        <v>7</v>
      </c>
      <c r="C15" s="10" t="s">
        <v>88</v>
      </c>
      <c r="D15" s="4" t="s">
        <v>33</v>
      </c>
      <c r="E15" s="7">
        <v>96</v>
      </c>
      <c r="F15" s="46"/>
      <c r="G15" s="29">
        <f t="shared" si="0"/>
        <v>0</v>
      </c>
    </row>
    <row r="16" spans="2:7" ht="30" customHeight="1" thickBot="1" x14ac:dyDescent="0.45">
      <c r="B16" s="23"/>
      <c r="C16" s="63" t="s">
        <v>31</v>
      </c>
      <c r="D16" s="64"/>
      <c r="E16" s="64"/>
      <c r="F16" s="65"/>
      <c r="G16" s="36">
        <f>SUM(G10:G15)</f>
        <v>0</v>
      </c>
    </row>
    <row r="17" spans="2:7" ht="3" customHeight="1" x14ac:dyDescent="0.4">
      <c r="B17" s="1"/>
      <c r="C17" s="1"/>
      <c r="D17" s="1"/>
      <c r="E17" s="1"/>
      <c r="F17" s="1"/>
      <c r="G17" s="1"/>
    </row>
  </sheetData>
  <sheetProtection algorithmName="SHA-512" hashValue="pVVHZehFna/r9bPVAtLhRFGuLQB6hNlbxDKdf6LSJvhBq7XtAFtC29vGkFpO+G2473m1AL6A8W7MkwANWrJQkw==" saltValue="eSni2mnpqQ0fgSJLwG0kFQ==" spinCount="100000" sheet="1" objects="1" scenarios="1"/>
  <autoFilter ref="B9:G9" xr:uid="{D330A571-4576-4B2F-AE2D-75757F767786}"/>
  <mergeCells count="5">
    <mergeCell ref="B1:G1"/>
    <mergeCell ref="B3:G3"/>
    <mergeCell ref="B5:G5"/>
    <mergeCell ref="B7:G7"/>
    <mergeCell ref="C16:F16"/>
  </mergeCells>
  <dataValidations count="1">
    <dataValidation type="custom" allowBlank="1" showInputMessage="1" showErrorMessage="1" errorTitle="NESPRÁVNA HODNOTA" error="Požadovaná je hodnota zaokrúhlená na dve desatinné miesta" sqref="F10:F15" xr:uid="{32919041-EFBD-4C91-BB21-76633BEB3765}">
      <formula1>$F10=ROUND($F10,2)</formula1>
    </dataValidation>
  </dataValidations>
  <pageMargins left="0.7" right="0.7" top="0.75" bottom="0.75" header="0.3" footer="0.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4</vt:i4>
      </vt:variant>
    </vt:vector>
  </HeadingPairs>
  <TitlesOfParts>
    <vt:vector size="8" baseType="lpstr">
      <vt:lpstr>SP_Priloha_c_12_SUMAR</vt:lpstr>
      <vt:lpstr>PAUSAL</vt:lpstr>
      <vt:lpstr>NEPAUSAL</vt:lpstr>
      <vt:lpstr>HYG. MAT</vt:lpstr>
      <vt:lpstr>'HYG. MAT'!Oblasť_tlače</vt:lpstr>
      <vt:lpstr>NEPAUSAL!Oblasť_tlače</vt:lpstr>
      <vt:lpstr>PAUSAL!Oblasť_tlače</vt:lpstr>
      <vt:lpstr>SP_Priloha_c_12_SUMAR!Oblasť_tlače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2025-06-18T09:51:50Z</cp:lastPrinted>
  <dcterms:created xsi:type="dcterms:W3CDTF">2022-08-23T13:47:10Z</dcterms:created>
  <dcterms:modified xsi:type="dcterms:W3CDTF">2025-07-29T08:50:10Z</dcterms:modified>
</cp:coreProperties>
</file>