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VO\DNS\Asfalty\Vyzva c. 7\Prílohy\Priloha c. 2 SP - Vykazy vymer\"/>
    </mc:Choice>
  </mc:AlternateContent>
  <bookViews>
    <workbookView xWindow="0" yWindow="0" windowWidth="23040" windowHeight="8235" activeTab="5"/>
  </bookViews>
  <sheets>
    <sheet name="2842" sheetId="26" r:id="rId1"/>
    <sheet name="2836" sheetId="21" r:id="rId2"/>
    <sheet name="2753" sheetId="19" r:id="rId3"/>
    <sheet name="2826" sheetId="1" r:id="rId4"/>
    <sheet name="2829" sheetId="25" r:id="rId5"/>
    <sheet name="RA " sheetId="20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25" l="1"/>
  <c r="H26" i="25"/>
  <c r="H27" i="25"/>
  <c r="H28" i="25"/>
  <c r="H29" i="25"/>
  <c r="H30" i="25"/>
  <c r="H24" i="1"/>
  <c r="H25" i="1"/>
  <c r="H26" i="1"/>
  <c r="H27" i="1"/>
  <c r="H28" i="1"/>
  <c r="H29" i="1"/>
  <c r="H24" i="19"/>
  <c r="H25" i="19"/>
  <c r="H26" i="19"/>
  <c r="H27" i="19"/>
  <c r="H28" i="19"/>
  <c r="H29" i="19"/>
  <c r="H24" i="21"/>
  <c r="H25" i="21"/>
  <c r="H26" i="21"/>
  <c r="H27" i="21"/>
  <c r="H28" i="21"/>
  <c r="H29" i="21"/>
  <c r="H24" i="26"/>
  <c r="H25" i="26"/>
  <c r="H26" i="26"/>
  <c r="H27" i="26"/>
  <c r="H28" i="26"/>
  <c r="H29" i="26"/>
  <c r="H30" i="26"/>
  <c r="H31" i="26"/>
  <c r="H32" i="26"/>
  <c r="H10" i="20" l="1"/>
  <c r="H23" i="19" l="1"/>
  <c r="B18" i="19"/>
  <c r="H30" i="19" l="1"/>
  <c r="J32" i="19" l="1"/>
  <c r="I7" i="20"/>
  <c r="J7" i="20" s="1"/>
  <c r="K32" i="19"/>
  <c r="H23" i="26" l="1"/>
  <c r="B18" i="26"/>
  <c r="H24" i="25"/>
  <c r="B19" i="25"/>
  <c r="G26" i="25" s="1"/>
  <c r="H33" i="26" l="1"/>
  <c r="G25" i="25"/>
  <c r="H31" i="25" s="1"/>
  <c r="I9" i="20" s="1"/>
  <c r="J9" i="20" s="1"/>
  <c r="G28" i="25"/>
  <c r="K35" i="26" l="1"/>
  <c r="I5" i="20"/>
  <c r="J35" i="26"/>
  <c r="K33" i="25"/>
  <c r="J33" i="25"/>
  <c r="J5" i="20" l="1"/>
  <c r="H23" i="21" l="1"/>
  <c r="B18" i="21"/>
  <c r="H30" i="21" l="1"/>
  <c r="K32" i="21" l="1"/>
  <c r="I6" i="20"/>
  <c r="J32" i="21"/>
  <c r="J6" i="20" l="1"/>
  <c r="H23" i="1" l="1"/>
  <c r="B18" i="1"/>
  <c r="H30" i="1" l="1"/>
  <c r="I8" i="20" s="1"/>
  <c r="J8" i="20" l="1"/>
  <c r="J10" i="20" s="1"/>
  <c r="I10" i="20"/>
  <c r="K32" i="1"/>
  <c r="J32" i="1"/>
</calcChain>
</file>

<file path=xl/sharedStrings.xml><?xml version="1.0" encoding="utf-8"?>
<sst xmlns="http://schemas.openxmlformats.org/spreadsheetml/2006/main" count="329" uniqueCount="101">
  <si>
    <t>Príloha č. 1</t>
  </si>
  <si>
    <t>Zákazka na uskutočnenie stavebných prác:</t>
  </si>
  <si>
    <t>Výkaz výmer</t>
  </si>
  <si>
    <t>Uchádzač:</t>
  </si>
  <si>
    <t>Adresa sídla uchádzača:</t>
  </si>
  <si>
    <t>Názov stavby</t>
  </si>
  <si>
    <t>Číslo cesty/ Názov stavby</t>
  </si>
  <si>
    <t>dĺžka úseku</t>
  </si>
  <si>
    <t>m</t>
  </si>
  <si>
    <t>šírka voz.m</t>
  </si>
  <si>
    <t>plocha úseku</t>
  </si>
  <si>
    <t>m2</t>
  </si>
  <si>
    <t>korekcie</t>
  </si>
  <si>
    <t>jednotk.cena</t>
  </si>
  <si>
    <t>spolu bez DPH</t>
  </si>
  <si>
    <t>pol.</t>
  </si>
  <si>
    <t>m.j.</t>
  </si>
  <si>
    <t>špecif.</t>
  </si>
  <si>
    <t>€</t>
  </si>
  <si>
    <t>výmera</t>
  </si>
  <si>
    <t xml:space="preserve">zapílenie asfaltu na hr. 50 mm začiatku a konca úseku </t>
  </si>
  <si>
    <t>50 mm</t>
  </si>
  <si>
    <t>čistenie vozovky-zametanie</t>
  </si>
  <si>
    <r>
      <t>m</t>
    </r>
    <r>
      <rPr>
        <vertAlign val="superscript"/>
        <sz val="10"/>
        <rFont val="Arial"/>
        <family val="2"/>
        <charset val="238"/>
      </rPr>
      <t>2</t>
    </r>
  </si>
  <si>
    <t xml:space="preserve">Postrek spojovací </t>
  </si>
  <si>
    <r>
      <t>0,7 kg/m</t>
    </r>
    <r>
      <rPr>
        <vertAlign val="superscript"/>
        <sz val="10"/>
        <rFont val="Arial CE"/>
        <charset val="238"/>
      </rPr>
      <t>2</t>
    </r>
  </si>
  <si>
    <r>
      <t>AC</t>
    </r>
    <r>
      <rPr>
        <sz val="9"/>
        <rFont val="Arial"/>
        <family val="2"/>
        <charset val="238"/>
      </rPr>
      <t>o</t>
    </r>
    <r>
      <rPr>
        <sz val="11"/>
        <color theme="1"/>
        <rFont val="Calibri"/>
        <family val="2"/>
        <charset val="238"/>
        <scheme val="minor"/>
      </rPr>
      <t xml:space="preserve"> 11-II s dovozom rozprestrením a zhutnením</t>
    </r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</si>
  <si>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0"/>
        <rFont val="Arial"/>
        <family val="2"/>
        <charset val="238"/>
      </rPr>
      <t>2</t>
    </r>
  </si>
  <si>
    <t>spolu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</si>
  <si>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</si>
  <si>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</si>
  <si>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</si>
  <si>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</si>
  <si>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</si>
  <si>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</si>
  <si>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</si>
  <si>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</si>
  <si>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</si>
  <si>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asfaltová zálievka pracovných spojov</t>
  </si>
  <si>
    <t>p.č.</t>
  </si>
  <si>
    <t>cesta</t>
  </si>
  <si>
    <t>okres</t>
  </si>
  <si>
    <t>staničenie do</t>
  </si>
  <si>
    <t>staničenie od</t>
  </si>
  <si>
    <t>dĺžka opravy v km</t>
  </si>
  <si>
    <t>Náklady  v € bez DPH</t>
  </si>
  <si>
    <t>Náklady  v € s DPH</t>
  </si>
  <si>
    <t>Spolu</t>
  </si>
  <si>
    <t>ACL 16-II  vysprávky nerovností krytu</t>
  </si>
  <si>
    <t>ACL 16-II  výspravky nerovností krytu</t>
  </si>
  <si>
    <t>Miestopis</t>
  </si>
  <si>
    <t>RA</t>
  </si>
  <si>
    <t>III/2826</t>
  </si>
  <si>
    <t>III/2829</t>
  </si>
  <si>
    <t>III/2842</t>
  </si>
  <si>
    <t>III/2836</t>
  </si>
  <si>
    <t>Jelšava príjazdná</t>
  </si>
  <si>
    <t>Predná Hora spojka</t>
  </si>
  <si>
    <t>Lubeník-Turčok</t>
  </si>
  <si>
    <t>Šivetice-Prihradzany-Kameň.</t>
  </si>
  <si>
    <t>III/2826 Jelšava príjazdná</t>
  </si>
  <si>
    <t>III/2829 Predná Hora spojka</t>
  </si>
  <si>
    <t>III/2842 Lubeník - Turčok</t>
  </si>
  <si>
    <t xml:space="preserve">III/2836 Šivetice - Prihradzany - Kameňany </t>
  </si>
  <si>
    <t>Príloha č. 2</t>
  </si>
  <si>
    <t>Príloha č. 4</t>
  </si>
  <si>
    <t>Príloha č. 6</t>
  </si>
  <si>
    <t>frézovanie s naložením a odvozom do 10 km (začiatky, konce)</t>
  </si>
  <si>
    <t>frézovanie s naložením a odvozom do 10 km (začiatky, konce, 5 mostov)</t>
  </si>
  <si>
    <t>frezovanie -5 mostov 51+122+44+29+31</t>
  </si>
  <si>
    <t>III/2753</t>
  </si>
  <si>
    <t>úsek Ratková - Rybník</t>
  </si>
  <si>
    <t>Príloha č. 3</t>
  </si>
  <si>
    <t>III/2753 Bátaka - Teplý Vrch - Ratková</t>
  </si>
  <si>
    <t>III/2753 Bátka - Teplý Vrch - Ratková</t>
  </si>
  <si>
    <t xml:space="preserve">úsek Rybník - Ratková </t>
  </si>
  <si>
    <t xml:space="preserve"> </t>
  </si>
  <si>
    <t xml:space="preserve">staničenie v km: 0,000 - 0,262                          </t>
  </si>
  <si>
    <t>dĺžka v km : 0,262</t>
  </si>
  <si>
    <t>dĺžka v km : 1,054</t>
  </si>
  <si>
    <t>dĺžka v km : 5,500</t>
  </si>
  <si>
    <t>dĺžka v km : 6,626</t>
  </si>
  <si>
    <t xml:space="preserve">staničenie v km: 0,000-5,500 </t>
  </si>
  <si>
    <t xml:space="preserve">Recyklácia za studena s kombinovaným spojivom(cement a asfaltová emulzia alebo cement a asfaltová pena) </t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</si>
  <si>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0"/>
        <color indexed="8"/>
        <rFont val="Arial"/>
        <family val="2"/>
        <charset val="238"/>
      </rPr>
      <t>2</t>
    </r>
  </si>
  <si>
    <t>do 400 mm</t>
  </si>
  <si>
    <t>km 1,500 - 2,500</t>
  </si>
  <si>
    <r>
      <t>AC</t>
    </r>
    <r>
      <rPr>
        <sz val="8"/>
        <color theme="1"/>
        <rFont val="Calibri"/>
        <family val="2"/>
        <charset val="238"/>
        <scheme val="minor"/>
      </rPr>
      <t>L</t>
    </r>
    <r>
      <rPr>
        <sz val="11"/>
        <color theme="1"/>
        <rFont val="Calibri"/>
        <family val="2"/>
        <charset val="238"/>
        <scheme val="minor"/>
      </rPr>
      <t xml:space="preserve"> 16-II s dovozom rozprestrením a zhutnením</t>
    </r>
  </si>
  <si>
    <t>Postrek infiltračný</t>
  </si>
  <si>
    <r>
      <t>1,0 kg/m</t>
    </r>
    <r>
      <rPr>
        <vertAlign val="superscript"/>
        <sz val="10"/>
        <rFont val="Arial CE"/>
        <charset val="238"/>
      </rPr>
      <t>2</t>
    </r>
  </si>
  <si>
    <t>frézovanie s naložením a odvozom do 10 km (začiatky, konce, vozovka)</t>
  </si>
  <si>
    <t>Výšková úprava poklopov kanal. šáchiet a hydrantov</t>
  </si>
  <si>
    <t>ks</t>
  </si>
  <si>
    <t xml:space="preserve">staničenie v km: 0,000-1,054 </t>
  </si>
  <si>
    <t>frézovanie s naložením a odvozom do 10 km (začiatky, konce, mosty, vozovka)</t>
  </si>
  <si>
    <t xml:space="preserve">staničenie v km: 24,053 - 29,928                          </t>
  </si>
  <si>
    <t>dĺžka v km : 5,875</t>
  </si>
  <si>
    <r>
      <t xml:space="preserve">5 mostov + km 29,020-29,928 </t>
    </r>
    <r>
      <rPr>
        <sz val="10"/>
        <rFont val="Calibri"/>
        <family val="2"/>
        <charset val="238"/>
      </rPr>
      <t>ꓼ</t>
    </r>
    <r>
      <rPr>
        <sz val="10"/>
        <rFont val="Arial CE"/>
        <family val="2"/>
        <charset val="238"/>
      </rPr>
      <t xml:space="preserve"> 26,000-26,350</t>
    </r>
  </si>
  <si>
    <t xml:space="preserve">staničenie v km: 0,000 - 6,626 </t>
  </si>
  <si>
    <t>Rekonštrukcia ciest II.a III. triedy v okrese Revúca - RI 2020</t>
  </si>
  <si>
    <t>Rekonštrukcia ciest II.a III. triedy v okrese Revúca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</si>
</sst>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€_-;\-* #,##0.00\ _€_-;_-* &quot;-&quot;??\ _€_-;_-@_-"/>
    <numFmt numFmtId="164" formatCode="#,##0.000"/>
    <numFmt numFmtId="165" formatCode="#,##0.00;[Red]#,##0.00"/>
    <numFmt numFmtId="166" formatCode="0.000"/>
  </numFmts>
  <fonts count="3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10"/>
      <name val="Arial CE"/>
      <charset val="238"/>
    </font>
    <font>
      <b/>
      <sz val="10"/>
      <color indexed="17"/>
      <name val="Arial"/>
      <family val="2"/>
      <charset val="238"/>
    </font>
    <font>
      <b/>
      <sz val="10"/>
      <name val="Arial CE"/>
      <family val="2"/>
      <charset val="238"/>
    </font>
    <font>
      <sz val="10"/>
      <color indexed="17"/>
      <name val="Arial CE"/>
      <family val="2"/>
      <charset val="238"/>
    </font>
    <font>
      <b/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7"/>
      <name val="Arial"/>
      <family val="2"/>
      <charset val="238"/>
    </font>
    <font>
      <b/>
      <sz val="10"/>
      <color indexed="17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vertAlign val="superscript"/>
      <sz val="10"/>
      <color indexed="8"/>
      <name val="Arial"/>
      <family val="2"/>
      <charset val="238"/>
    </font>
    <font>
      <sz val="10"/>
      <color indexed="8"/>
      <name val="Arial CE"/>
    </font>
    <font>
      <sz val="1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auto="1"/>
      </patternFill>
    </fill>
  </fills>
  <borders count="95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43" fontId="17" fillId="0" borderId="0" applyFont="0" applyFill="0" applyBorder="0" applyAlignment="0" applyProtection="0"/>
  </cellStyleXfs>
  <cellXfs count="245">
    <xf numFmtId="0" fontId="0" fillId="0" borderId="0" xfId="0"/>
    <xf numFmtId="0" fontId="2" fillId="0" borderId="0" xfId="1" applyFont="1"/>
    <xf numFmtId="0" fontId="1" fillId="0" borderId="0" xfId="1"/>
    <xf numFmtId="4" fontId="0" fillId="0" borderId="0" xfId="0" applyNumberFormat="1"/>
    <xf numFmtId="0" fontId="0" fillId="0" borderId="0" xfId="1" applyFont="1"/>
    <xf numFmtId="0" fontId="3" fillId="0" borderId="0" xfId="1" applyFont="1"/>
    <xf numFmtId="0" fontId="0" fillId="0" borderId="0" xfId="1" applyFont="1" applyFill="1"/>
    <xf numFmtId="0" fontId="1" fillId="0" borderId="0" xfId="1" applyFont="1" applyFill="1"/>
    <xf numFmtId="0" fontId="0" fillId="0" borderId="0" xfId="0" applyFill="1" applyBorder="1"/>
    <xf numFmtId="0" fontId="2" fillId="0" borderId="0" xfId="0" applyFont="1" applyFill="1" applyBorder="1"/>
    <xf numFmtId="0" fontId="4" fillId="0" borderId="0" xfId="0" applyFont="1"/>
    <xf numFmtId="4" fontId="4" fillId="0" borderId="0" xfId="0" applyNumberFormat="1" applyFont="1"/>
    <xf numFmtId="0" fontId="2" fillId="0" borderId="2" xfId="0" applyFont="1" applyFill="1" applyBorder="1"/>
    <xf numFmtId="0" fontId="2" fillId="0" borderId="3" xfId="0" applyFont="1" applyFill="1" applyBorder="1"/>
    <xf numFmtId="0" fontId="0" fillId="0" borderId="3" xfId="0" applyFont="1" applyFill="1" applyBorder="1"/>
    <xf numFmtId="0" fontId="0" fillId="0" borderId="3" xfId="0" applyFill="1" applyBorder="1"/>
    <xf numFmtId="4" fontId="0" fillId="0" borderId="3" xfId="0" applyNumberFormat="1" applyFont="1" applyFill="1" applyBorder="1"/>
    <xf numFmtId="4" fontId="0" fillId="0" borderId="4" xfId="0" applyNumberFormat="1" applyFill="1" applyBorder="1"/>
    <xf numFmtId="4" fontId="0" fillId="0" borderId="0" xfId="0" applyNumberFormat="1" applyFill="1" applyBorder="1"/>
    <xf numFmtId="0" fontId="0" fillId="0" borderId="6" xfId="0" applyFont="1" applyFill="1" applyBorder="1" applyAlignment="1"/>
    <xf numFmtId="0" fontId="0" fillId="0" borderId="5" xfId="0" applyFill="1" applyBorder="1"/>
    <xf numFmtId="4" fontId="5" fillId="0" borderId="0" xfId="0" applyNumberFormat="1" applyFont="1" applyFill="1" applyBorder="1"/>
    <xf numFmtId="0" fontId="5" fillId="0" borderId="0" xfId="0" applyFont="1" applyFill="1" applyBorder="1"/>
    <xf numFmtId="4" fontId="0" fillId="0" borderId="6" xfId="0" applyNumberFormat="1" applyFill="1" applyBorder="1"/>
    <xf numFmtId="0" fontId="0" fillId="0" borderId="7" xfId="0" applyFont="1" applyFill="1" applyBorder="1"/>
    <xf numFmtId="2" fontId="0" fillId="0" borderId="8" xfId="0" applyNumberFormat="1" applyFill="1" applyBorder="1"/>
    <xf numFmtId="4" fontId="5" fillId="0" borderId="6" xfId="0" applyNumberFormat="1" applyFont="1" applyFill="1" applyBorder="1"/>
    <xf numFmtId="0" fontId="0" fillId="0" borderId="9" xfId="0" applyFont="1" applyFill="1" applyBorder="1"/>
    <xf numFmtId="2" fontId="0" fillId="0" borderId="10" xfId="0" applyNumberFormat="1" applyFill="1" applyBorder="1"/>
    <xf numFmtId="4" fontId="0" fillId="0" borderId="0" xfId="0" applyNumberFormat="1" applyFill="1" applyBorder="1" applyAlignment="1">
      <alignment horizontal="center"/>
    </xf>
    <xf numFmtId="0" fontId="0" fillId="0" borderId="11" xfId="0" applyFont="1" applyFill="1" applyBorder="1"/>
    <xf numFmtId="2" fontId="0" fillId="0" borderId="12" xfId="0" applyNumberFormat="1" applyFill="1" applyBorder="1"/>
    <xf numFmtId="0" fontId="0" fillId="0" borderId="13" xfId="0" applyFont="1" applyFill="1" applyBorder="1"/>
    <xf numFmtId="2" fontId="0" fillId="0" borderId="14" xfId="0" applyNumberFormat="1" applyFill="1" applyBorder="1"/>
    <xf numFmtId="0" fontId="0" fillId="0" borderId="5" xfId="0" applyFont="1" applyFill="1" applyBorder="1"/>
    <xf numFmtId="2" fontId="0" fillId="0" borderId="0" xfId="0" applyNumberFormat="1" applyFill="1" applyBorder="1"/>
    <xf numFmtId="4" fontId="0" fillId="0" borderId="15" xfId="0" applyNumberFormat="1" applyBorder="1" applyAlignment="1">
      <alignment horizontal="center"/>
    </xf>
    <xf numFmtId="0" fontId="0" fillId="0" borderId="0" xfId="0" applyBorder="1"/>
    <xf numFmtId="4" fontId="0" fillId="0" borderId="15" xfId="0" applyNumberFormat="1" applyBorder="1" applyAlignment="1"/>
    <xf numFmtId="0" fontId="0" fillId="0" borderId="5" xfId="0" applyBorder="1" applyAlignment="1"/>
    <xf numFmtId="4" fontId="0" fillId="0" borderId="0" xfId="0" applyNumberFormat="1" applyBorder="1" applyAlignment="1"/>
    <xf numFmtId="4" fontId="0" fillId="0" borderId="6" xfId="0" applyNumberFormat="1" applyBorder="1" applyAlignment="1"/>
    <xf numFmtId="0" fontId="0" fillId="0" borderId="16" xfId="0" applyFont="1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ont="1" applyFill="1" applyBorder="1" applyAlignment="1">
      <alignment horizontal="center"/>
    </xf>
    <xf numFmtId="4" fontId="0" fillId="0" borderId="19" xfId="0" applyNumberFormat="1" applyFont="1" applyFill="1" applyBorder="1" applyAlignment="1">
      <alignment horizontal="center"/>
    </xf>
    <xf numFmtId="0" fontId="6" fillId="0" borderId="0" xfId="0" applyFont="1" applyFill="1" applyBorder="1"/>
    <xf numFmtId="4" fontId="7" fillId="0" borderId="0" xfId="0" applyNumberFormat="1" applyFont="1" applyFill="1" applyBorder="1"/>
    <xf numFmtId="0" fontId="0" fillId="0" borderId="21" xfId="1" applyFont="1" applyFill="1" applyBorder="1" applyAlignment="1">
      <alignment horizontal="left"/>
    </xf>
    <xf numFmtId="0" fontId="1" fillId="0" borderId="22" xfId="1" applyFill="1" applyBorder="1" applyAlignment="1">
      <alignment horizontal="left"/>
    </xf>
    <xf numFmtId="0" fontId="1" fillId="0" borderId="23" xfId="1" applyFill="1" applyBorder="1" applyAlignment="1">
      <alignment horizontal="left"/>
    </xf>
    <xf numFmtId="0" fontId="0" fillId="0" borderId="22" xfId="1" applyFont="1" applyFill="1" applyBorder="1"/>
    <xf numFmtId="0" fontId="6" fillId="0" borderId="24" xfId="1" applyNumberFormat="1" applyFont="1" applyFill="1" applyBorder="1"/>
    <xf numFmtId="164" fontId="6" fillId="0" borderId="25" xfId="0" applyNumberFormat="1" applyFont="1" applyFill="1" applyBorder="1"/>
    <xf numFmtId="4" fontId="6" fillId="0" borderId="0" xfId="0" applyNumberFormat="1" applyFont="1" applyFill="1" applyBorder="1"/>
    <xf numFmtId="4" fontId="0" fillId="0" borderId="6" xfId="0" applyNumberFormat="1" applyFont="1" applyFill="1" applyBorder="1"/>
    <xf numFmtId="0" fontId="0" fillId="0" borderId="29" xfId="0" applyFont="1" applyFill="1" applyBorder="1"/>
    <xf numFmtId="0" fontId="0" fillId="0" borderId="30" xfId="0" applyFont="1" applyFill="1" applyBorder="1" applyAlignment="1">
      <alignment horizontal="center"/>
    </xf>
    <xf numFmtId="164" fontId="6" fillId="0" borderId="31" xfId="0" applyNumberFormat="1" applyFont="1" applyFill="1" applyBorder="1"/>
    <xf numFmtId="0" fontId="0" fillId="0" borderId="33" xfId="0" applyFont="1" applyFill="1" applyBorder="1"/>
    <xf numFmtId="0" fontId="0" fillId="0" borderId="34" xfId="0" applyFill="1" applyBorder="1"/>
    <xf numFmtId="0" fontId="0" fillId="0" borderId="35" xfId="0" applyFill="1" applyBorder="1"/>
    <xf numFmtId="0" fontId="0" fillId="0" borderId="36" xfId="0" applyFont="1" applyFill="1" applyBorder="1"/>
    <xf numFmtId="0" fontId="6" fillId="0" borderId="26" xfId="0" applyFont="1" applyFill="1" applyBorder="1"/>
    <xf numFmtId="164" fontId="6" fillId="0" borderId="26" xfId="0" applyNumberFormat="1" applyFont="1" applyFill="1" applyBorder="1"/>
    <xf numFmtId="4" fontId="6" fillId="0" borderId="6" xfId="0" applyNumberFormat="1" applyFont="1" applyFill="1" applyBorder="1"/>
    <xf numFmtId="0" fontId="0" fillId="0" borderId="40" xfId="0" applyFill="1" applyBorder="1" applyAlignment="1">
      <alignment vertical="center"/>
    </xf>
    <xf numFmtId="0" fontId="6" fillId="0" borderId="41" xfId="0" applyFont="1" applyFill="1" applyBorder="1" applyAlignment="1">
      <alignment vertical="center"/>
    </xf>
    <xf numFmtId="164" fontId="6" fillId="0" borderId="26" xfId="0" applyNumberFormat="1" applyFont="1" applyFill="1" applyBorder="1" applyAlignment="1">
      <alignment vertical="center"/>
    </xf>
    <xf numFmtId="165" fontId="0" fillId="0" borderId="0" xfId="0" applyNumberFormat="1" applyFont="1" applyFill="1" applyBorder="1" applyAlignment="1">
      <alignment horizontal="right"/>
    </xf>
    <xf numFmtId="0" fontId="0" fillId="0" borderId="42" xfId="0" applyFill="1" applyBorder="1"/>
    <xf numFmtId="0" fontId="0" fillId="0" borderId="43" xfId="0" applyFill="1" applyBorder="1"/>
    <xf numFmtId="0" fontId="8" fillId="0" borderId="44" xfId="0" applyFont="1" applyFill="1" applyBorder="1"/>
    <xf numFmtId="0" fontId="6" fillId="0" borderId="45" xfId="0" applyFont="1" applyFill="1" applyBorder="1"/>
    <xf numFmtId="164" fontId="6" fillId="0" borderId="44" xfId="0" applyNumberFormat="1" applyFont="1" applyFill="1" applyBorder="1"/>
    <xf numFmtId="0" fontId="6" fillId="0" borderId="22" xfId="0" applyFont="1" applyFill="1" applyBorder="1"/>
    <xf numFmtId="164" fontId="6" fillId="0" borderId="22" xfId="0" applyNumberFormat="1" applyFont="1" applyFill="1" applyBorder="1"/>
    <xf numFmtId="4" fontId="10" fillId="0" borderId="48" xfId="0" applyNumberFormat="1" applyFont="1" applyFill="1" applyBorder="1"/>
    <xf numFmtId="4" fontId="10" fillId="0" borderId="49" xfId="0" applyNumberFormat="1" applyFont="1" applyFill="1" applyBorder="1"/>
    <xf numFmtId="4" fontId="11" fillId="0" borderId="49" xfId="0" applyNumberFormat="1" applyFont="1" applyFill="1" applyBorder="1"/>
    <xf numFmtId="4" fontId="11" fillId="0" borderId="50" xfId="0" applyNumberFormat="1" applyFont="1" applyFill="1" applyBorder="1"/>
    <xf numFmtId="4" fontId="11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center"/>
    </xf>
    <xf numFmtId="4" fontId="11" fillId="0" borderId="6" xfId="0" applyNumberFormat="1" applyFont="1" applyFill="1" applyBorder="1"/>
    <xf numFmtId="4" fontId="10" fillId="0" borderId="5" xfId="0" applyNumberFormat="1" applyFont="1" applyFill="1" applyBorder="1"/>
    <xf numFmtId="4" fontId="10" fillId="0" borderId="0" xfId="0" applyNumberFormat="1" applyFont="1" applyFill="1" applyBorder="1"/>
    <xf numFmtId="0" fontId="8" fillId="0" borderId="0" xfId="0" applyFont="1" applyFill="1" applyBorder="1"/>
    <xf numFmtId="4" fontId="5" fillId="0" borderId="6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right"/>
    </xf>
    <xf numFmtId="4" fontId="11" fillId="0" borderId="51" xfId="0" applyNumberFormat="1" applyFont="1" applyFill="1" applyBorder="1"/>
    <xf numFmtId="4" fontId="11" fillId="2" borderId="52" xfId="0" applyNumberFormat="1" applyFont="1" applyFill="1" applyBorder="1"/>
    <xf numFmtId="0" fontId="0" fillId="0" borderId="53" xfId="0" applyFill="1" applyBorder="1"/>
    <xf numFmtId="0" fontId="0" fillId="0" borderId="54" xfId="0" applyFill="1" applyBorder="1"/>
    <xf numFmtId="4" fontId="0" fillId="0" borderId="54" xfId="0" applyNumberFormat="1" applyFill="1" applyBorder="1"/>
    <xf numFmtId="4" fontId="12" fillId="0" borderId="54" xfId="0" applyNumberFormat="1" applyFont="1" applyFill="1" applyBorder="1"/>
    <xf numFmtId="0" fontId="12" fillId="0" borderId="54" xfId="0" applyFont="1" applyFill="1" applyBorder="1"/>
    <xf numFmtId="10" fontId="12" fillId="0" borderId="54" xfId="0" applyNumberFormat="1" applyFont="1" applyFill="1" applyBorder="1"/>
    <xf numFmtId="4" fontId="12" fillId="0" borderId="55" xfId="0" applyNumberFormat="1" applyFont="1" applyFill="1" applyBorder="1"/>
    <xf numFmtId="0" fontId="13" fillId="0" borderId="0" xfId="0" applyFont="1" applyFill="1" applyAlignment="1"/>
    <xf numFmtId="0" fontId="0" fillId="0" borderId="0" xfId="0" applyFont="1" applyFill="1" applyAlignment="1"/>
    <xf numFmtId="4" fontId="0" fillId="0" borderId="0" xfId="0" applyNumberFormat="1" applyFont="1" applyFill="1" applyAlignment="1"/>
    <xf numFmtId="0" fontId="14" fillId="0" borderId="0" xfId="0" applyFont="1" applyFill="1" applyAlignment="1"/>
    <xf numFmtId="4" fontId="15" fillId="0" borderId="0" xfId="0" applyNumberFormat="1" applyFont="1" applyFill="1" applyAlignment="1"/>
    <xf numFmtId="0" fontId="15" fillId="0" borderId="0" xfId="0" applyFont="1" applyFill="1" applyAlignment="1"/>
    <xf numFmtId="4" fontId="15" fillId="0" borderId="0" xfId="0" applyNumberFormat="1" applyFont="1" applyFill="1"/>
    <xf numFmtId="4" fontId="0" fillId="0" borderId="56" xfId="0" applyNumberFormat="1" applyFill="1" applyBorder="1"/>
    <xf numFmtId="0" fontId="2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4" fontId="6" fillId="0" borderId="0" xfId="1" applyNumberFormat="1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1" fillId="0" borderId="0" xfId="1" applyFill="1"/>
    <xf numFmtId="0" fontId="2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14" fillId="0" borderId="0" xfId="1" applyFont="1" applyFill="1" applyAlignment="1">
      <alignment vertical="center"/>
    </xf>
    <xf numFmtId="4" fontId="11" fillId="0" borderId="0" xfId="1" applyNumberFormat="1" applyFont="1" applyFill="1" applyBorder="1" applyAlignment="1">
      <alignment vertical="center"/>
    </xf>
    <xf numFmtId="4" fontId="11" fillId="0" borderId="0" xfId="0" applyNumberFormat="1" applyFont="1" applyFill="1" applyBorder="1" applyAlignment="1">
      <alignment vertical="center"/>
    </xf>
    <xf numFmtId="4" fontId="16" fillId="0" borderId="0" xfId="0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horizontal="left"/>
    </xf>
    <xf numFmtId="0" fontId="1" fillId="0" borderId="0" xfId="1" applyFont="1" applyFill="1" applyBorder="1"/>
    <xf numFmtId="0" fontId="1" fillId="0" borderId="0" xfId="1" applyFont="1" applyFill="1" applyBorder="1" applyAlignment="1"/>
    <xf numFmtId="0" fontId="1" fillId="0" borderId="0" xfId="1" applyFont="1" applyFill="1" applyBorder="1" applyAlignment="1">
      <alignment horizontal="center"/>
    </xf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left" vertical="center" wrapText="1"/>
    </xf>
    <xf numFmtId="164" fontId="6" fillId="0" borderId="57" xfId="0" applyNumberFormat="1" applyFont="1" applyFill="1" applyBorder="1"/>
    <xf numFmtId="0" fontId="0" fillId="0" borderId="22" xfId="0" applyFont="1" applyFill="1" applyBorder="1"/>
    <xf numFmtId="0" fontId="0" fillId="0" borderId="61" xfId="0" applyBorder="1" applyAlignment="1">
      <alignment horizontal="center"/>
    </xf>
    <xf numFmtId="0" fontId="0" fillId="0" borderId="62" xfId="0" applyBorder="1" applyAlignment="1">
      <alignment horizontal="center"/>
    </xf>
    <xf numFmtId="0" fontId="19" fillId="0" borderId="62" xfId="0" applyFont="1" applyBorder="1" applyAlignment="1">
      <alignment horizontal="center" wrapText="1"/>
    </xf>
    <xf numFmtId="0" fontId="19" fillId="0" borderId="62" xfId="0" applyFont="1" applyBorder="1" applyAlignment="1">
      <alignment horizontal="center"/>
    </xf>
    <xf numFmtId="43" fontId="0" fillId="0" borderId="0" xfId="0" applyNumberFormat="1"/>
    <xf numFmtId="165" fontId="20" fillId="0" borderId="32" xfId="0" applyNumberFormat="1" applyFont="1" applyFill="1" applyBorder="1" applyAlignment="1">
      <alignment horizontal="right"/>
    </xf>
    <xf numFmtId="0" fontId="2" fillId="0" borderId="0" xfId="1" applyFont="1" applyFill="1" applyBorder="1" applyAlignment="1">
      <alignment horizontal="left" vertical="center" wrapText="1"/>
    </xf>
    <xf numFmtId="0" fontId="21" fillId="0" borderId="28" xfId="0" applyFont="1" applyBorder="1" applyAlignment="1">
      <alignment horizontal="center"/>
    </xf>
    <xf numFmtId="0" fontId="21" fillId="0" borderId="27" xfId="0" applyFont="1" applyBorder="1" applyAlignment="1">
      <alignment horizontal="center"/>
    </xf>
    <xf numFmtId="0" fontId="21" fillId="0" borderId="21" xfId="0" applyFont="1" applyBorder="1" applyAlignment="1">
      <alignment horizontal="center"/>
    </xf>
    <xf numFmtId="0" fontId="22" fillId="0" borderId="61" xfId="0" applyFont="1" applyBorder="1" applyAlignment="1">
      <alignment horizontal="center"/>
    </xf>
    <xf numFmtId="0" fontId="22" fillId="0" borderId="62" xfId="0" applyFont="1" applyBorder="1" applyAlignment="1">
      <alignment horizontal="center"/>
    </xf>
    <xf numFmtId="0" fontId="21" fillId="0" borderId="28" xfId="0" applyFont="1" applyBorder="1" applyAlignment="1">
      <alignment horizontal="left"/>
    </xf>
    <xf numFmtId="0" fontId="0" fillId="0" borderId="0" xfId="0" applyFill="1" applyBorder="1" applyAlignment="1"/>
    <xf numFmtId="0" fontId="0" fillId="0" borderId="5" xfId="0" applyBorder="1"/>
    <xf numFmtId="164" fontId="6" fillId="0" borderId="65" xfId="0" applyNumberFormat="1" applyFont="1" applyFill="1" applyBorder="1"/>
    <xf numFmtId="0" fontId="6" fillId="0" borderId="36" xfId="0" applyFont="1" applyFill="1" applyBorder="1"/>
    <xf numFmtId="43" fontId="0" fillId="0" borderId="0" xfId="0" applyNumberFormat="1" applyAlignment="1">
      <alignment horizontal="left"/>
    </xf>
    <xf numFmtId="0" fontId="21" fillId="3" borderId="21" xfId="0" applyFont="1" applyFill="1" applyBorder="1" applyAlignment="1">
      <alignment horizontal="center"/>
    </xf>
    <xf numFmtId="0" fontId="2" fillId="0" borderId="0" xfId="1" applyFont="1" applyFill="1" applyBorder="1" applyAlignment="1">
      <alignment horizontal="left" vertical="center" wrapText="1"/>
    </xf>
    <xf numFmtId="166" fontId="21" fillId="3" borderId="28" xfId="0" applyNumberFormat="1" applyFont="1" applyFill="1" applyBorder="1" applyAlignment="1">
      <alignment horizontal="center"/>
    </xf>
    <xf numFmtId="166" fontId="21" fillId="3" borderId="22" xfId="0" applyNumberFormat="1" applyFont="1" applyFill="1" applyBorder="1" applyAlignment="1">
      <alignment horizontal="center"/>
    </xf>
    <xf numFmtId="0" fontId="21" fillId="3" borderId="22" xfId="0" applyFont="1" applyFill="1" applyBorder="1" applyAlignment="1">
      <alignment horizontal="center"/>
    </xf>
    <xf numFmtId="0" fontId="22" fillId="3" borderId="62" xfId="0" applyFont="1" applyFill="1" applyBorder="1" applyAlignment="1">
      <alignment horizontal="center"/>
    </xf>
    <xf numFmtId="166" fontId="22" fillId="3" borderId="62" xfId="0" applyNumberFormat="1" applyFont="1" applyFill="1" applyBorder="1" applyAlignment="1">
      <alignment horizontal="center"/>
    </xf>
    <xf numFmtId="0" fontId="21" fillId="0" borderId="22" xfId="0" applyFont="1" applyBorder="1" applyAlignment="1">
      <alignment horizontal="left"/>
    </xf>
    <xf numFmtId="0" fontId="25" fillId="0" borderId="63" xfId="0" applyFont="1" applyBorder="1" applyAlignment="1">
      <alignment horizontal="center" wrapText="1"/>
    </xf>
    <xf numFmtId="0" fontId="25" fillId="0" borderId="15" xfId="0" applyFont="1" applyBorder="1" applyAlignment="1">
      <alignment horizontal="center" wrapText="1"/>
    </xf>
    <xf numFmtId="43" fontId="26" fillId="3" borderId="30" xfId="2" applyFont="1" applyFill="1" applyBorder="1" applyAlignment="1">
      <alignment horizontal="center"/>
    </xf>
    <xf numFmtId="43" fontId="26" fillId="3" borderId="64" xfId="0" applyNumberFormat="1" applyFont="1" applyFill="1" applyBorder="1"/>
    <xf numFmtId="43" fontId="26" fillId="3" borderId="23" xfId="2" applyFont="1" applyFill="1" applyBorder="1" applyAlignment="1">
      <alignment horizontal="center"/>
    </xf>
    <xf numFmtId="43" fontId="26" fillId="3" borderId="23" xfId="2" applyNumberFormat="1" applyFont="1" applyFill="1" applyBorder="1" applyAlignment="1">
      <alignment horizontal="center"/>
    </xf>
    <xf numFmtId="43" fontId="27" fillId="3" borderId="63" xfId="0" applyNumberFormat="1" applyFont="1" applyFill="1" applyBorder="1" applyAlignment="1">
      <alignment horizontal="center"/>
    </xf>
    <xf numFmtId="43" fontId="27" fillId="3" borderId="15" xfId="0" applyNumberFormat="1" applyFont="1" applyFill="1" applyBorder="1"/>
    <xf numFmtId="0" fontId="2" fillId="0" borderId="0" xfId="1" applyFont="1" applyFill="1" applyBorder="1" applyAlignment="1">
      <alignment horizontal="left" vertical="center" wrapText="1"/>
    </xf>
    <xf numFmtId="0" fontId="23" fillId="0" borderId="0" xfId="0" applyFont="1" applyAlignment="1">
      <alignment horizontal="center" wrapText="1"/>
    </xf>
    <xf numFmtId="0" fontId="6" fillId="0" borderId="44" xfId="0" applyFont="1" applyFill="1" applyBorder="1"/>
    <xf numFmtId="164" fontId="6" fillId="0" borderId="67" xfId="0" applyNumberFormat="1" applyFont="1" applyFill="1" applyBorder="1"/>
    <xf numFmtId="49" fontId="29" fillId="4" borderId="40" xfId="0" applyNumberFormat="1" applyFont="1" applyFill="1" applyBorder="1" applyAlignment="1"/>
    <xf numFmtId="49" fontId="30" fillId="4" borderId="40" xfId="0" applyNumberFormat="1" applyFont="1" applyFill="1" applyBorder="1" applyAlignment="1"/>
    <xf numFmtId="164" fontId="30" fillId="4" borderId="40" xfId="0" applyNumberFormat="1" applyFont="1" applyFill="1" applyBorder="1" applyAlignment="1"/>
    <xf numFmtId="0" fontId="0" fillId="0" borderId="67" xfId="0" applyFont="1" applyFill="1" applyBorder="1"/>
    <xf numFmtId="0" fontId="6" fillId="0" borderId="67" xfId="0" applyFont="1" applyFill="1" applyBorder="1"/>
    <xf numFmtId="0" fontId="0" fillId="0" borderId="72" xfId="0" applyFont="1" applyFill="1" applyBorder="1"/>
    <xf numFmtId="0" fontId="0" fillId="0" borderId="58" xfId="0" applyFill="1" applyBorder="1"/>
    <xf numFmtId="0" fontId="6" fillId="0" borderId="73" xfId="0" applyFont="1" applyFill="1" applyBorder="1"/>
    <xf numFmtId="164" fontId="6" fillId="0" borderId="23" xfId="0" applyNumberFormat="1" applyFont="1" applyFill="1" applyBorder="1"/>
    <xf numFmtId="4" fontId="6" fillId="0" borderId="23" xfId="0" applyNumberFormat="1" applyFont="1" applyFill="1" applyBorder="1"/>
    <xf numFmtId="0" fontId="0" fillId="0" borderId="71" xfId="0" applyFill="1" applyBorder="1"/>
    <xf numFmtId="4" fontId="11" fillId="0" borderId="74" xfId="0" applyNumberFormat="1" applyFont="1" applyFill="1" applyBorder="1"/>
    <xf numFmtId="4" fontId="11" fillId="0" borderId="75" xfId="0" applyNumberFormat="1" applyFont="1" applyFill="1" applyBorder="1"/>
    <xf numFmtId="0" fontId="0" fillId="0" borderId="76" xfId="1" applyFont="1" applyFill="1" applyBorder="1" applyAlignment="1">
      <alignment horizontal="left"/>
    </xf>
    <xf numFmtId="0" fontId="1" fillId="0" borderId="77" xfId="1" applyFill="1" applyBorder="1" applyAlignment="1">
      <alignment horizontal="left"/>
    </xf>
    <xf numFmtId="0" fontId="1" fillId="0" borderId="78" xfId="1" applyFill="1" applyBorder="1" applyAlignment="1">
      <alignment horizontal="left"/>
    </xf>
    <xf numFmtId="0" fontId="0" fillId="0" borderId="77" xfId="1" applyFont="1" applyFill="1" applyBorder="1"/>
    <xf numFmtId="0" fontId="0" fillId="0" borderId="66" xfId="0" applyFont="1" applyFill="1" applyBorder="1"/>
    <xf numFmtId="0" fontId="6" fillId="0" borderId="66" xfId="0" applyFont="1" applyFill="1" applyBorder="1"/>
    <xf numFmtId="164" fontId="6" fillId="0" borderId="66" xfId="0" applyNumberFormat="1" applyFont="1" applyFill="1" applyBorder="1"/>
    <xf numFmtId="2" fontId="0" fillId="3" borderId="12" xfId="0" applyNumberFormat="1" applyFill="1" applyBorder="1"/>
    <xf numFmtId="2" fontId="0" fillId="3" borderId="14" xfId="0" applyNumberFormat="1" applyFill="1" applyBorder="1"/>
    <xf numFmtId="0" fontId="21" fillId="0" borderId="28" xfId="0" applyFont="1" applyFill="1" applyBorder="1" applyAlignment="1">
      <alignment horizontal="center"/>
    </xf>
    <xf numFmtId="0" fontId="0" fillId="0" borderId="37" xfId="1" applyFont="1" applyFill="1" applyBorder="1" applyAlignment="1">
      <alignment vertical="center" wrapText="1"/>
    </xf>
    <xf numFmtId="0" fontId="0" fillId="0" borderId="38" xfId="1" applyFont="1" applyFill="1" applyBorder="1" applyAlignment="1">
      <alignment vertical="center" wrapText="1"/>
    </xf>
    <xf numFmtId="0" fontId="0" fillId="0" borderId="39" xfId="1" applyFont="1" applyFill="1" applyBorder="1" applyAlignment="1">
      <alignment vertical="center" wrapText="1"/>
    </xf>
    <xf numFmtId="0" fontId="0" fillId="0" borderId="46" xfId="1" applyFont="1" applyFill="1" applyBorder="1" applyAlignment="1">
      <alignment horizontal="left"/>
    </xf>
    <xf numFmtId="0" fontId="0" fillId="0" borderId="47" xfId="1" applyFont="1" applyFill="1" applyBorder="1" applyAlignment="1">
      <alignment horizontal="left"/>
    </xf>
    <xf numFmtId="0" fontId="0" fillId="0" borderId="1" xfId="1" applyFont="1" applyFill="1" applyBorder="1" applyAlignment="1">
      <alignment horizontal="left"/>
    </xf>
    <xf numFmtId="0" fontId="0" fillId="0" borderId="81" xfId="1" applyFont="1" applyFill="1" applyBorder="1" applyAlignment="1">
      <alignment horizontal="left"/>
    </xf>
    <xf numFmtId="0" fontId="0" fillId="0" borderId="82" xfId="1" applyFont="1" applyFill="1" applyBorder="1" applyAlignment="1">
      <alignment horizontal="left"/>
    </xf>
    <xf numFmtId="0" fontId="0" fillId="0" borderId="83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/>
    </xf>
    <xf numFmtId="0" fontId="23" fillId="0" borderId="0" xfId="0" applyFont="1" applyAlignment="1">
      <alignment horizontal="center" wrapText="1"/>
    </xf>
    <xf numFmtId="0" fontId="24" fillId="0" borderId="0" xfId="0" applyFont="1" applyAlignment="1">
      <alignment horizontal="left" wrapText="1"/>
    </xf>
    <xf numFmtId="49" fontId="0" fillId="4" borderId="80" xfId="0" applyNumberFormat="1" applyFont="1" applyFill="1" applyBorder="1" applyAlignment="1">
      <alignment horizontal="left" wrapText="1"/>
    </xf>
    <xf numFmtId="0" fontId="0" fillId="4" borderId="68" xfId="0" applyFont="1" applyFill="1" applyBorder="1" applyAlignment="1"/>
    <xf numFmtId="0" fontId="0" fillId="4" borderId="69" xfId="0" applyFont="1" applyFill="1" applyBorder="1" applyAlignment="1"/>
    <xf numFmtId="0" fontId="24" fillId="0" borderId="0" xfId="0" applyFont="1" applyBorder="1" applyAlignment="1">
      <alignment horizontal="left" wrapText="1"/>
    </xf>
    <xf numFmtId="0" fontId="24" fillId="0" borderId="79" xfId="0" applyFont="1" applyFill="1" applyBorder="1" applyAlignment="1">
      <alignment horizontal="left"/>
    </xf>
    <xf numFmtId="0" fontId="24" fillId="0" borderId="58" xfId="0" applyFont="1" applyFill="1" applyBorder="1" applyAlignment="1">
      <alignment horizontal="left"/>
    </xf>
    <xf numFmtId="0" fontId="24" fillId="0" borderId="59" xfId="0" applyFont="1" applyFill="1" applyBorder="1" applyAlignment="1">
      <alignment horizontal="left"/>
    </xf>
    <xf numFmtId="0" fontId="1" fillId="0" borderId="27" xfId="0" applyFont="1" applyFill="1" applyBorder="1" applyAlignment="1"/>
    <xf numFmtId="0" fontId="0" fillId="0" borderId="28" xfId="0" applyFill="1" applyBorder="1" applyAlignment="1"/>
    <xf numFmtId="0" fontId="18" fillId="0" borderId="0" xfId="0" applyFont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3" xfId="0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2" fillId="0" borderId="0" xfId="1" applyFont="1" applyAlignment="1">
      <alignment horizontal="left"/>
    </xf>
    <xf numFmtId="4" fontId="24" fillId="0" borderId="0" xfId="0" applyNumberFormat="1" applyFont="1" applyFill="1" applyBorder="1" applyAlignment="1">
      <alignment horizontal="left"/>
    </xf>
    <xf numFmtId="4" fontId="18" fillId="0" borderId="0" xfId="0" applyNumberFormat="1" applyFont="1" applyFill="1" applyBorder="1" applyAlignment="1">
      <alignment horizontal="left"/>
    </xf>
    <xf numFmtId="4" fontId="18" fillId="0" borderId="6" xfId="0" applyNumberFormat="1" applyFont="1" applyFill="1" applyBorder="1" applyAlignment="1">
      <alignment horizontal="left"/>
    </xf>
    <xf numFmtId="0" fontId="0" fillId="0" borderId="23" xfId="1" applyFont="1" applyFill="1" applyBorder="1" applyAlignment="1">
      <alignment horizontal="left"/>
    </xf>
    <xf numFmtId="0" fontId="0" fillId="0" borderId="58" xfId="1" applyFont="1" applyFill="1" applyBorder="1" applyAlignment="1">
      <alignment horizontal="left"/>
    </xf>
    <xf numFmtId="0" fontId="0" fillId="0" borderId="59" xfId="1" applyFont="1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0" fillId="0" borderId="6" xfId="0" applyFill="1" applyBorder="1" applyAlignment="1">
      <alignment horizontal="left"/>
    </xf>
    <xf numFmtId="0" fontId="6" fillId="0" borderId="0" xfId="0" applyFont="1" applyFill="1" applyBorder="1" applyAlignment="1">
      <alignment horizontal="left" vertical="top" wrapText="1"/>
    </xf>
    <xf numFmtId="0" fontId="0" fillId="0" borderId="79" xfId="0" applyFill="1" applyBorder="1" applyAlignment="1">
      <alignment horizontal="left"/>
    </xf>
    <xf numFmtId="0" fontId="0" fillId="0" borderId="58" xfId="0" applyFill="1" applyBorder="1" applyAlignment="1">
      <alignment horizontal="left"/>
    </xf>
    <xf numFmtId="0" fontId="0" fillId="0" borderId="59" xfId="0" applyFill="1" applyBorder="1" applyAlignment="1">
      <alignment horizontal="left"/>
    </xf>
    <xf numFmtId="0" fontId="0" fillId="0" borderId="60" xfId="0" applyBorder="1" applyAlignment="1">
      <alignment horizontal="center"/>
    </xf>
    <xf numFmtId="0" fontId="0" fillId="0" borderId="0" xfId="0" applyBorder="1" applyAlignment="1">
      <alignment horizontal="center"/>
    </xf>
    <xf numFmtId="4" fontId="6" fillId="0" borderId="84" xfId="0" applyNumberFormat="1" applyFont="1" applyFill="1" applyBorder="1"/>
    <xf numFmtId="165" fontId="20" fillId="0" borderId="85" xfId="0" applyNumberFormat="1" applyFont="1" applyFill="1" applyBorder="1" applyAlignment="1">
      <alignment horizontal="right"/>
    </xf>
    <xf numFmtId="4" fontId="6" fillId="0" borderId="86" xfId="0" applyNumberFormat="1" applyFont="1" applyFill="1" applyBorder="1"/>
    <xf numFmtId="4" fontId="6" fillId="0" borderId="70" xfId="0" applyNumberFormat="1" applyFont="1" applyFill="1" applyBorder="1"/>
    <xf numFmtId="4" fontId="6" fillId="0" borderId="87" xfId="0" applyNumberFormat="1" applyFont="1" applyFill="1" applyBorder="1" applyAlignment="1">
      <alignment vertical="center"/>
    </xf>
    <xf numFmtId="4" fontId="6" fillId="0" borderId="88" xfId="0" applyNumberFormat="1" applyFont="1" applyFill="1" applyBorder="1"/>
    <xf numFmtId="4" fontId="6" fillId="0" borderId="89" xfId="0" applyNumberFormat="1" applyFont="1" applyFill="1" applyBorder="1"/>
    <xf numFmtId="4" fontId="6" fillId="0" borderId="90" xfId="0" applyNumberFormat="1" applyFont="1" applyFill="1" applyBorder="1"/>
    <xf numFmtId="4" fontId="6" fillId="0" borderId="91" xfId="0" applyNumberFormat="1" applyFont="1" applyFill="1" applyBorder="1"/>
    <xf numFmtId="4" fontId="6" fillId="0" borderId="92" xfId="0" applyNumberFormat="1" applyFont="1" applyFill="1" applyBorder="1"/>
    <xf numFmtId="4" fontId="0" fillId="0" borderId="15" xfId="0" applyNumberFormat="1" applyFont="1" applyFill="1" applyBorder="1" applyAlignment="1">
      <alignment horizontal="center"/>
    </xf>
    <xf numFmtId="4" fontId="6" fillId="0" borderId="93" xfId="0" applyNumberFormat="1" applyFont="1" applyFill="1" applyBorder="1"/>
    <xf numFmtId="4" fontId="6" fillId="0" borderId="56" xfId="0" applyNumberFormat="1" applyFont="1" applyFill="1" applyBorder="1"/>
    <xf numFmtId="4" fontId="6" fillId="0" borderId="94" xfId="0" applyNumberFormat="1" applyFont="1" applyFill="1" applyBorder="1"/>
  </cellXfs>
  <cellStyles count="3">
    <cellStyle name="Čiarka" xfId="2" builtinId="3"/>
    <cellStyle name="Normálna" xfId="0" builtinId="0"/>
    <cellStyle name="normálne_30 mil  17 01 2012 (2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4"/>
  <sheetViews>
    <sheetView topLeftCell="A10" workbookViewId="0">
      <selection activeCell="H30" sqref="H30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1" width="13.5703125" customWidth="1"/>
  </cols>
  <sheetData>
    <row r="1" spans="1:1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210" t="s">
        <v>100</v>
      </c>
      <c r="C4" s="210"/>
      <c r="D4" s="210"/>
      <c r="E4" s="210"/>
      <c r="F4" s="210"/>
      <c r="G4" s="210"/>
      <c r="H4" s="210"/>
      <c r="I4" s="210"/>
      <c r="J4" s="210"/>
      <c r="K4" s="210"/>
    </row>
    <row r="5" spans="1:11" x14ac:dyDescent="0.25">
      <c r="A5" s="5" t="s">
        <v>2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3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4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211" t="s">
        <v>62</v>
      </c>
      <c r="B11" s="212"/>
      <c r="C11" s="212"/>
      <c r="D11" s="212"/>
      <c r="E11" s="9"/>
      <c r="F11" s="8"/>
      <c r="G11" s="4"/>
      <c r="H11" s="4"/>
      <c r="I11" s="4"/>
      <c r="J11" s="4"/>
      <c r="K11" s="3"/>
    </row>
    <row r="12" spans="1:11" ht="16.5" thickBot="1" x14ac:dyDescent="0.3">
      <c r="A12" s="10"/>
      <c r="B12" s="10"/>
      <c r="C12" s="10"/>
      <c r="D12" s="10"/>
      <c r="E12" s="10"/>
      <c r="F12" s="11"/>
      <c r="G12" s="10"/>
      <c r="H12" s="11"/>
      <c r="I12" s="10"/>
      <c r="J12" s="11"/>
      <c r="K12" s="11"/>
    </row>
    <row r="13" spans="1:11" x14ac:dyDescent="0.25">
      <c r="A13" s="12" t="s">
        <v>6</v>
      </c>
      <c r="B13" s="13"/>
      <c r="C13" s="14"/>
      <c r="D13" s="15"/>
      <c r="E13" s="14"/>
      <c r="F13" s="16"/>
      <c r="G13" s="14"/>
      <c r="H13" s="213" t="s">
        <v>80</v>
      </c>
      <c r="I13" s="213"/>
      <c r="J13" s="213"/>
      <c r="K13" s="17"/>
    </row>
    <row r="14" spans="1:11" x14ac:dyDescent="0.25">
      <c r="A14" s="211" t="s">
        <v>62</v>
      </c>
      <c r="B14" s="212"/>
      <c r="C14" s="212"/>
      <c r="D14" s="212"/>
      <c r="E14" s="8"/>
      <c r="F14" s="18"/>
      <c r="G14" s="8"/>
      <c r="H14" s="214"/>
      <c r="I14" s="214"/>
      <c r="J14" s="214"/>
      <c r="K14" s="19"/>
    </row>
    <row r="15" spans="1:11" ht="15.75" thickBot="1" x14ac:dyDescent="0.3">
      <c r="A15" s="20"/>
      <c r="B15" s="8"/>
      <c r="C15" s="8"/>
      <c r="D15" s="8"/>
      <c r="E15" s="8"/>
      <c r="F15" s="18"/>
      <c r="G15" s="8"/>
      <c r="H15" s="215" t="s">
        <v>82</v>
      </c>
      <c r="I15" s="215"/>
      <c r="J15" s="215"/>
      <c r="K15" s="23"/>
    </row>
    <row r="16" spans="1:11" x14ac:dyDescent="0.25">
      <c r="A16" s="24" t="s">
        <v>7</v>
      </c>
      <c r="B16" s="25">
        <v>5500</v>
      </c>
      <c r="C16" s="8" t="s">
        <v>8</v>
      </c>
      <c r="D16" s="8"/>
      <c r="E16" s="8"/>
      <c r="F16" s="18"/>
      <c r="G16" s="8"/>
      <c r="H16" s="21"/>
      <c r="I16" s="22"/>
      <c r="J16" s="18"/>
      <c r="K16" s="26"/>
    </row>
    <row r="17" spans="1:14" x14ac:dyDescent="0.25">
      <c r="A17" s="27" t="s">
        <v>9</v>
      </c>
      <c r="B17" s="28">
        <v>6.4</v>
      </c>
      <c r="C17" s="8" t="s">
        <v>8</v>
      </c>
      <c r="D17" s="8"/>
      <c r="E17" s="8"/>
      <c r="F17" s="18"/>
      <c r="G17" s="8"/>
      <c r="H17" s="18"/>
      <c r="I17" s="8"/>
      <c r="J17" s="29"/>
      <c r="K17" s="23"/>
    </row>
    <row r="18" spans="1:14" x14ac:dyDescent="0.25">
      <c r="A18" s="30" t="s">
        <v>10</v>
      </c>
      <c r="B18" s="31">
        <f>B16*B17</f>
        <v>35200</v>
      </c>
      <c r="C18" s="8" t="s">
        <v>11</v>
      </c>
      <c r="D18" s="8"/>
      <c r="E18" s="8"/>
      <c r="F18" s="18"/>
      <c r="G18" s="8"/>
      <c r="H18" s="18"/>
      <c r="I18" s="8"/>
      <c r="J18" s="29"/>
      <c r="K18" s="23"/>
    </row>
    <row r="19" spans="1:14" ht="15.75" thickBot="1" x14ac:dyDescent="0.3">
      <c r="A19" s="32" t="s">
        <v>12</v>
      </c>
      <c r="B19" s="33"/>
      <c r="C19" s="20" t="s">
        <v>11</v>
      </c>
      <c r="D19" s="8"/>
      <c r="E19" s="8"/>
      <c r="F19" s="18"/>
      <c r="G19" s="8"/>
      <c r="H19" s="18"/>
      <c r="I19" s="8"/>
      <c r="J19" s="29"/>
      <c r="K19" s="23"/>
    </row>
    <row r="20" spans="1:14" ht="15.75" thickBot="1" x14ac:dyDescent="0.3">
      <c r="A20" s="34"/>
      <c r="B20" s="35"/>
      <c r="C20" s="8"/>
      <c r="D20" s="8"/>
      <c r="E20" s="8"/>
      <c r="F20" s="18"/>
      <c r="G20" s="8"/>
      <c r="H20" s="18"/>
      <c r="I20" s="8"/>
      <c r="J20" s="29"/>
      <c r="K20" s="23"/>
    </row>
    <row r="21" spans="1:14" ht="15.75" thickBot="1" x14ac:dyDescent="0.3">
      <c r="A21" s="34"/>
      <c r="B21" s="35"/>
      <c r="C21" s="8"/>
      <c r="D21" s="8"/>
      <c r="E21" s="8"/>
      <c r="F21" s="36" t="s">
        <v>13</v>
      </c>
      <c r="G21" s="37"/>
      <c r="H21" s="38" t="s">
        <v>14</v>
      </c>
      <c r="I21" s="39"/>
      <c r="J21" s="40"/>
      <c r="K21" s="41"/>
    </row>
    <row r="22" spans="1:14" ht="15.75" thickBot="1" x14ac:dyDescent="0.3">
      <c r="A22" s="42" t="s">
        <v>15</v>
      </c>
      <c r="B22" s="43"/>
      <c r="C22" s="44"/>
      <c r="D22" s="45" t="s">
        <v>16</v>
      </c>
      <c r="E22" s="46" t="s">
        <v>17</v>
      </c>
      <c r="F22" s="47" t="s">
        <v>18</v>
      </c>
      <c r="G22" s="46" t="s">
        <v>19</v>
      </c>
      <c r="H22" s="241" t="s">
        <v>18</v>
      </c>
      <c r="I22" s="48"/>
      <c r="J22" s="49"/>
      <c r="K22" s="23"/>
    </row>
    <row r="23" spans="1:14" x14ac:dyDescent="0.25">
      <c r="A23" s="178" t="s">
        <v>20</v>
      </c>
      <c r="B23" s="179"/>
      <c r="C23" s="180"/>
      <c r="D23" s="181" t="s">
        <v>8</v>
      </c>
      <c r="E23" s="54" t="s">
        <v>21</v>
      </c>
      <c r="F23" s="55"/>
      <c r="G23" s="231">
        <v>28</v>
      </c>
      <c r="H23" s="238">
        <f t="shared" ref="H23:H32" si="0">F23*G23</f>
        <v>0</v>
      </c>
      <c r="I23" s="48"/>
      <c r="J23" s="56"/>
      <c r="K23" s="57"/>
    </row>
    <row r="24" spans="1:14" x14ac:dyDescent="0.25">
      <c r="A24" s="208" t="s">
        <v>22</v>
      </c>
      <c r="B24" s="209"/>
      <c r="C24" s="209"/>
      <c r="D24" s="58" t="s">
        <v>23</v>
      </c>
      <c r="E24" s="59"/>
      <c r="F24" s="60"/>
      <c r="G24" s="132">
        <v>28800</v>
      </c>
      <c r="H24" s="239">
        <f t="shared" si="0"/>
        <v>0</v>
      </c>
      <c r="I24" s="48"/>
      <c r="J24" s="56"/>
      <c r="K24" s="57"/>
    </row>
    <row r="25" spans="1:14" x14ac:dyDescent="0.25">
      <c r="A25" s="205" t="s">
        <v>88</v>
      </c>
      <c r="B25" s="206"/>
      <c r="C25" s="207"/>
      <c r="D25" s="58" t="s">
        <v>23</v>
      </c>
      <c r="E25" s="169" t="s">
        <v>89</v>
      </c>
      <c r="F25" s="164"/>
      <c r="G25" s="232">
        <v>6400</v>
      </c>
      <c r="H25" s="239">
        <f t="shared" si="0"/>
        <v>0</v>
      </c>
      <c r="I25" s="48"/>
      <c r="J25" s="56"/>
      <c r="K25" s="57"/>
    </row>
    <row r="26" spans="1:14" x14ac:dyDescent="0.25">
      <c r="A26" s="170" t="s">
        <v>24</v>
      </c>
      <c r="B26" s="171"/>
      <c r="C26" s="63"/>
      <c r="D26" s="168" t="s">
        <v>23</v>
      </c>
      <c r="E26" s="169" t="s">
        <v>25</v>
      </c>
      <c r="F26" s="164"/>
      <c r="G26" s="233">
        <v>35200</v>
      </c>
      <c r="H26" s="239">
        <f t="shared" si="0"/>
        <v>0</v>
      </c>
      <c r="I26" s="48"/>
      <c r="J26" s="56"/>
      <c r="K26" s="67"/>
    </row>
    <row r="27" spans="1:14" ht="29.25" customHeight="1" x14ac:dyDescent="0.25">
      <c r="A27" s="188" t="s">
        <v>68</v>
      </c>
      <c r="B27" s="189"/>
      <c r="C27" s="190"/>
      <c r="D27" s="74" t="s">
        <v>27</v>
      </c>
      <c r="E27" s="163" t="s">
        <v>21</v>
      </c>
      <c r="F27" s="142"/>
      <c r="G27" s="234">
        <v>300</v>
      </c>
      <c r="H27" s="239">
        <f t="shared" si="0"/>
        <v>0</v>
      </c>
      <c r="I27" s="200" t="s">
        <v>69</v>
      </c>
      <c r="J27" s="200"/>
      <c r="K27" s="67"/>
      <c r="M27" s="199"/>
      <c r="N27" s="199"/>
    </row>
    <row r="28" spans="1:14" ht="45.75" customHeight="1" x14ac:dyDescent="0.25">
      <c r="A28" s="201" t="s">
        <v>83</v>
      </c>
      <c r="B28" s="202"/>
      <c r="C28" s="203"/>
      <c r="D28" s="165" t="s">
        <v>84</v>
      </c>
      <c r="E28" s="166" t="s">
        <v>85</v>
      </c>
      <c r="F28" s="167"/>
      <c r="G28" s="235">
        <v>6400</v>
      </c>
      <c r="H28" s="239">
        <f t="shared" si="0"/>
        <v>0</v>
      </c>
      <c r="I28" s="204" t="s">
        <v>86</v>
      </c>
      <c r="J28" s="200"/>
      <c r="K28" s="67"/>
      <c r="M28" s="162"/>
      <c r="N28" s="162"/>
    </row>
    <row r="29" spans="1:14" x14ac:dyDescent="0.25">
      <c r="A29" s="72" t="s">
        <v>26</v>
      </c>
      <c r="B29" s="73"/>
      <c r="C29" s="73"/>
      <c r="D29" s="74" t="s">
        <v>27</v>
      </c>
      <c r="E29" s="75" t="s">
        <v>21</v>
      </c>
      <c r="F29" s="76"/>
      <c r="G29" s="236">
        <v>35200</v>
      </c>
      <c r="H29" s="239">
        <f t="shared" si="0"/>
        <v>0</v>
      </c>
      <c r="I29" s="48"/>
      <c r="J29" s="56"/>
      <c r="K29" s="67"/>
    </row>
    <row r="30" spans="1:14" x14ac:dyDescent="0.25">
      <c r="A30" s="72" t="s">
        <v>87</v>
      </c>
      <c r="B30" s="73"/>
      <c r="C30" s="73"/>
      <c r="D30" s="74" t="s">
        <v>27</v>
      </c>
      <c r="E30" s="75" t="s">
        <v>21</v>
      </c>
      <c r="F30" s="76"/>
      <c r="G30" s="236">
        <v>6400</v>
      </c>
      <c r="H30" s="239">
        <f t="shared" si="0"/>
        <v>0</v>
      </c>
      <c r="I30" s="48"/>
      <c r="J30" s="56"/>
      <c r="K30" s="67"/>
    </row>
    <row r="31" spans="1:14" x14ac:dyDescent="0.25">
      <c r="A31" s="191" t="s">
        <v>48</v>
      </c>
      <c r="B31" s="192"/>
      <c r="C31" s="193"/>
      <c r="D31" s="74" t="s">
        <v>27</v>
      </c>
      <c r="E31" s="75" t="s">
        <v>21</v>
      </c>
      <c r="F31" s="125"/>
      <c r="G31" s="236">
        <v>17600</v>
      </c>
      <c r="H31" s="239">
        <f t="shared" si="0"/>
        <v>0</v>
      </c>
      <c r="I31" s="48"/>
      <c r="J31" s="56"/>
      <c r="K31" s="67"/>
    </row>
    <row r="32" spans="1:14" ht="15.75" thickBot="1" x14ac:dyDescent="0.3">
      <c r="A32" s="194" t="s">
        <v>38</v>
      </c>
      <c r="B32" s="195"/>
      <c r="C32" s="196"/>
      <c r="D32" s="182" t="s">
        <v>8</v>
      </c>
      <c r="E32" s="183"/>
      <c r="F32" s="184"/>
      <c r="G32" s="237">
        <v>5515</v>
      </c>
      <c r="H32" s="240">
        <f t="shared" si="0"/>
        <v>0</v>
      </c>
      <c r="I32" s="48"/>
      <c r="J32" s="56"/>
      <c r="K32" s="67"/>
    </row>
    <row r="33" spans="1:13" ht="15.75" thickBot="1" x14ac:dyDescent="0.3">
      <c r="A33" s="86"/>
      <c r="B33" s="87"/>
      <c r="C33" s="87"/>
      <c r="D33" s="87"/>
      <c r="E33" s="83"/>
      <c r="F33" s="83"/>
      <c r="G33" s="176" t="s">
        <v>28</v>
      </c>
      <c r="H33" s="177">
        <f>SUM(H23:H32)</f>
        <v>0</v>
      </c>
      <c r="I33" s="83"/>
      <c r="J33" s="84"/>
      <c r="K33" s="85"/>
    </row>
    <row r="34" spans="1:13" ht="15.75" thickBot="1" x14ac:dyDescent="0.3">
      <c r="A34" s="86"/>
      <c r="B34" s="87"/>
      <c r="C34" s="87"/>
      <c r="D34" s="87"/>
      <c r="E34" s="88"/>
      <c r="F34" s="83"/>
      <c r="G34" s="83"/>
      <c r="H34" s="83"/>
      <c r="I34" s="83"/>
      <c r="J34" s="84" t="s">
        <v>29</v>
      </c>
      <c r="K34" s="89" t="s">
        <v>30</v>
      </c>
    </row>
    <row r="35" spans="1:13" ht="15.75" thickBot="1" x14ac:dyDescent="0.3">
      <c r="A35" s="86"/>
      <c r="B35" s="87"/>
      <c r="C35" s="87"/>
      <c r="D35" s="87"/>
      <c r="E35" s="83"/>
      <c r="F35" s="83"/>
      <c r="G35" s="83"/>
      <c r="H35" s="83" t="s">
        <v>31</v>
      </c>
      <c r="I35" s="90" t="s">
        <v>18</v>
      </c>
      <c r="J35" s="91">
        <f>H33*0.2</f>
        <v>0</v>
      </c>
      <c r="K35" s="92">
        <f>H33*1.2</f>
        <v>0</v>
      </c>
    </row>
    <row r="36" spans="1:13" ht="15.75" thickBot="1" x14ac:dyDescent="0.3">
      <c r="A36" s="93"/>
      <c r="B36" s="94"/>
      <c r="C36" s="94"/>
      <c r="D36" s="94"/>
      <c r="E36" s="94"/>
      <c r="F36" s="95"/>
      <c r="G36" s="96"/>
      <c r="H36" s="96"/>
      <c r="I36" s="97"/>
      <c r="J36" s="98"/>
      <c r="K36" s="99"/>
    </row>
    <row r="37" spans="1:13" ht="15.75" thickBot="1" x14ac:dyDescent="0.3">
      <c r="A37" s="100"/>
      <c r="B37" s="101"/>
      <c r="C37" s="101"/>
      <c r="D37" s="101"/>
      <c r="E37" s="101"/>
      <c r="F37" s="102"/>
      <c r="G37" s="103"/>
      <c r="H37" s="104"/>
      <c r="I37" s="105"/>
      <c r="J37" s="106"/>
      <c r="K37" s="107"/>
    </row>
    <row r="38" spans="1:13" x14ac:dyDescent="0.25">
      <c r="A38" s="108" t="s">
        <v>32</v>
      </c>
      <c r="B38" s="109"/>
      <c r="C38" s="109"/>
      <c r="D38" s="109"/>
      <c r="E38" s="109"/>
      <c r="F38" s="109"/>
      <c r="G38" s="110"/>
      <c r="H38" s="110"/>
      <c r="I38" s="111"/>
      <c r="J38" s="110"/>
      <c r="K38" s="110"/>
      <c r="L38" s="112"/>
      <c r="M38" s="112"/>
    </row>
    <row r="39" spans="1:13" x14ac:dyDescent="0.25">
      <c r="A39" s="113" t="s">
        <v>33</v>
      </c>
      <c r="B39" s="114"/>
      <c r="C39" s="114"/>
      <c r="D39" s="114"/>
      <c r="E39" s="114"/>
      <c r="F39" s="114"/>
      <c r="G39" s="115"/>
      <c r="H39" s="115"/>
      <c r="I39" s="116"/>
      <c r="J39" s="117"/>
      <c r="K39" s="118"/>
      <c r="L39" s="112"/>
      <c r="M39" s="112"/>
    </row>
    <row r="40" spans="1:13" x14ac:dyDescent="0.25">
      <c r="A40" s="197" t="s">
        <v>34</v>
      </c>
      <c r="B40" s="197"/>
      <c r="C40" s="197"/>
      <c r="D40" s="197"/>
      <c r="E40" s="197"/>
      <c r="F40" s="197"/>
      <c r="G40" s="197"/>
      <c r="H40" s="197"/>
      <c r="I40" s="197"/>
      <c r="J40" s="197"/>
      <c r="K40" s="197"/>
      <c r="L40" s="197"/>
      <c r="M40" s="197"/>
    </row>
    <row r="41" spans="1:13" x14ac:dyDescent="0.25">
      <c r="A41" s="146"/>
      <c r="B41" s="146"/>
      <c r="C41" s="146"/>
      <c r="D41" s="146"/>
      <c r="E41" s="146"/>
      <c r="F41" s="146"/>
      <c r="G41" s="146"/>
      <c r="H41" s="146"/>
      <c r="I41" s="146"/>
      <c r="J41" s="146"/>
      <c r="K41" s="146"/>
      <c r="L41" s="146"/>
      <c r="M41" s="146"/>
    </row>
    <row r="42" spans="1:13" x14ac:dyDescent="0.25">
      <c r="F42" s="3"/>
      <c r="H42" s="3"/>
      <c r="J42" s="3"/>
      <c r="K42" s="3"/>
    </row>
    <row r="43" spans="1:13" x14ac:dyDescent="0.25">
      <c r="A43" s="119"/>
      <c r="B43" s="119"/>
      <c r="C43" s="120"/>
      <c r="D43" s="121"/>
      <c r="E43" s="121"/>
      <c r="F43" s="121"/>
      <c r="G43" s="122" t="s">
        <v>35</v>
      </c>
      <c r="H43" s="122"/>
      <c r="I43" s="122"/>
      <c r="J43" s="3"/>
      <c r="K43" s="3"/>
    </row>
    <row r="44" spans="1:13" x14ac:dyDescent="0.25">
      <c r="A44" s="198" t="s">
        <v>36</v>
      </c>
      <c r="B44" s="198"/>
      <c r="C44" s="198"/>
      <c r="D44" s="123"/>
      <c r="E44" s="123"/>
      <c r="F44" s="120"/>
      <c r="G44" s="122" t="s">
        <v>37</v>
      </c>
      <c r="H44" s="122"/>
      <c r="I44" s="122"/>
      <c r="J44" s="3"/>
      <c r="K44" s="3"/>
    </row>
  </sheetData>
  <mergeCells count="17">
    <mergeCell ref="A25:C25"/>
    <mergeCell ref="A24:C24"/>
    <mergeCell ref="B4:K4"/>
    <mergeCell ref="A11:D11"/>
    <mergeCell ref="H13:J13"/>
    <mergeCell ref="A14:D14"/>
    <mergeCell ref="H14:J14"/>
    <mergeCell ref="H15:J15"/>
    <mergeCell ref="A27:C27"/>
    <mergeCell ref="A31:C31"/>
    <mergeCell ref="A32:C32"/>
    <mergeCell ref="A40:M40"/>
    <mergeCell ref="A44:C44"/>
    <mergeCell ref="M27:N27"/>
    <mergeCell ref="I27:J27"/>
    <mergeCell ref="A28:C28"/>
    <mergeCell ref="I28:J28"/>
  </mergeCells>
  <pageMargins left="0.7" right="0.7" top="0.78740157499999996" bottom="0.78740157499999996" header="0.3" footer="0.3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opLeftCell="A16" workbookViewId="0">
      <selection activeCell="H24" sqref="H24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5703125" customWidth="1"/>
    <col min="10" max="11" width="13.5703125" customWidth="1"/>
  </cols>
  <sheetData>
    <row r="1" spans="1:11" x14ac:dyDescent="0.25">
      <c r="A1" s="1" t="s">
        <v>64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210" t="s">
        <v>100</v>
      </c>
      <c r="C4" s="210"/>
      <c r="D4" s="210"/>
      <c r="E4" s="210"/>
      <c r="F4" s="210"/>
      <c r="G4" s="210"/>
      <c r="H4" s="210"/>
      <c r="I4" s="210"/>
      <c r="J4" s="210"/>
      <c r="K4" s="210"/>
    </row>
    <row r="5" spans="1:11" x14ac:dyDescent="0.25">
      <c r="A5" s="5" t="s">
        <v>2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3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4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211" t="s">
        <v>63</v>
      </c>
      <c r="B11" s="212"/>
      <c r="C11" s="212"/>
      <c r="D11" s="212"/>
      <c r="E11" s="9"/>
      <c r="F11" s="8"/>
      <c r="G11" s="4"/>
      <c r="H11" s="4"/>
      <c r="I11" s="4"/>
      <c r="J11" s="4"/>
      <c r="K11" s="3"/>
    </row>
    <row r="12" spans="1:11" ht="16.5" thickBot="1" x14ac:dyDescent="0.3">
      <c r="A12" s="10"/>
      <c r="B12" s="10"/>
      <c r="C12" s="10"/>
      <c r="D12" s="10"/>
      <c r="E12" s="10"/>
      <c r="F12" s="11"/>
      <c r="G12" s="10"/>
      <c r="H12" s="11"/>
      <c r="I12" s="10"/>
      <c r="J12" s="11"/>
      <c r="K12" s="11"/>
    </row>
    <row r="13" spans="1:11" x14ac:dyDescent="0.25">
      <c r="A13" s="12" t="s">
        <v>6</v>
      </c>
      <c r="B13" s="13"/>
      <c r="C13" s="14"/>
      <c r="D13" s="15"/>
      <c r="E13" s="14"/>
      <c r="F13" s="16"/>
      <c r="G13" s="14"/>
      <c r="H13" s="213" t="s">
        <v>81</v>
      </c>
      <c r="I13" s="213"/>
      <c r="J13" s="213"/>
      <c r="K13" s="17"/>
    </row>
    <row r="14" spans="1:11" x14ac:dyDescent="0.25">
      <c r="A14" s="211" t="s">
        <v>63</v>
      </c>
      <c r="B14" s="212"/>
      <c r="C14" s="212"/>
      <c r="D14" s="212"/>
      <c r="E14" s="8"/>
      <c r="F14" s="18"/>
      <c r="G14" s="8"/>
      <c r="H14" s="214"/>
      <c r="I14" s="214"/>
      <c r="J14" s="214"/>
      <c r="K14" s="19"/>
    </row>
    <row r="15" spans="1:11" ht="15.75" thickBot="1" x14ac:dyDescent="0.3">
      <c r="A15" s="20"/>
      <c r="B15" s="8"/>
      <c r="C15" s="8"/>
      <c r="D15" s="8"/>
      <c r="E15" s="8"/>
      <c r="F15" s="18"/>
      <c r="G15" s="8"/>
      <c r="H15" s="215" t="s">
        <v>98</v>
      </c>
      <c r="I15" s="215"/>
      <c r="J15" s="215"/>
      <c r="K15" s="23"/>
    </row>
    <row r="16" spans="1:11" x14ac:dyDescent="0.25">
      <c r="A16" s="24" t="s">
        <v>7</v>
      </c>
      <c r="B16" s="25">
        <v>6626</v>
      </c>
      <c r="C16" s="8" t="s">
        <v>8</v>
      </c>
      <c r="D16" s="8"/>
      <c r="E16" s="8"/>
      <c r="F16" s="18"/>
      <c r="G16" s="8"/>
      <c r="H16" s="21"/>
      <c r="I16" s="22"/>
      <c r="J16" s="18"/>
      <c r="K16" s="26"/>
    </row>
    <row r="17" spans="1:11" x14ac:dyDescent="0.25">
      <c r="A17" s="27" t="s">
        <v>9</v>
      </c>
      <c r="B17" s="28">
        <v>5.4</v>
      </c>
      <c r="C17" s="8" t="s">
        <v>8</v>
      </c>
      <c r="D17" s="8"/>
      <c r="E17" s="8"/>
      <c r="F17" s="18"/>
      <c r="G17" s="8"/>
      <c r="H17" s="18"/>
      <c r="I17" s="8"/>
      <c r="J17" s="29"/>
      <c r="K17" s="23"/>
    </row>
    <row r="18" spans="1:11" x14ac:dyDescent="0.25">
      <c r="A18" s="30" t="s">
        <v>10</v>
      </c>
      <c r="B18" s="31">
        <f>B16*B17</f>
        <v>35780.400000000001</v>
      </c>
      <c r="C18" s="8" t="s">
        <v>11</v>
      </c>
      <c r="D18" s="8"/>
      <c r="E18" s="8"/>
      <c r="F18" s="18"/>
      <c r="G18" s="8"/>
      <c r="H18" s="18"/>
      <c r="I18" s="8"/>
      <c r="J18" s="29"/>
      <c r="K18" s="23"/>
    </row>
    <row r="19" spans="1:11" ht="15.75" thickBot="1" x14ac:dyDescent="0.3">
      <c r="A19" s="32" t="s">
        <v>12</v>
      </c>
      <c r="B19" s="33"/>
      <c r="C19" s="20" t="s">
        <v>11</v>
      </c>
      <c r="D19" s="8"/>
      <c r="E19" s="8"/>
      <c r="F19" s="18"/>
      <c r="G19" s="8"/>
      <c r="H19" s="18"/>
      <c r="I19" s="8"/>
      <c r="J19" s="29"/>
      <c r="K19" s="23"/>
    </row>
    <row r="20" spans="1:11" ht="15.75" thickBot="1" x14ac:dyDescent="0.3">
      <c r="A20" s="34"/>
      <c r="B20" s="35"/>
      <c r="C20" s="8"/>
      <c r="D20" s="8"/>
      <c r="E20" s="8"/>
      <c r="F20" s="18"/>
      <c r="G20" s="8"/>
      <c r="H20" s="18"/>
      <c r="I20" s="8"/>
      <c r="J20" s="29"/>
      <c r="K20" s="23"/>
    </row>
    <row r="21" spans="1:11" ht="15.75" thickBot="1" x14ac:dyDescent="0.3">
      <c r="A21" s="34"/>
      <c r="B21" s="35"/>
      <c r="C21" s="8"/>
      <c r="D21" s="8"/>
      <c r="E21" s="8"/>
      <c r="F21" s="36" t="s">
        <v>13</v>
      </c>
      <c r="G21" s="37"/>
      <c r="H21" s="38" t="s">
        <v>14</v>
      </c>
      <c r="I21" s="39"/>
      <c r="J21" s="40"/>
      <c r="K21" s="41"/>
    </row>
    <row r="22" spans="1:11" ht="15.75" thickBot="1" x14ac:dyDescent="0.3">
      <c r="A22" s="42" t="s">
        <v>15</v>
      </c>
      <c r="B22" s="43"/>
      <c r="C22" s="44"/>
      <c r="D22" s="45" t="s">
        <v>16</v>
      </c>
      <c r="E22" s="46" t="s">
        <v>17</v>
      </c>
      <c r="F22" s="47" t="s">
        <v>18</v>
      </c>
      <c r="G22" s="46" t="s">
        <v>19</v>
      </c>
      <c r="H22" s="241" t="s">
        <v>18</v>
      </c>
      <c r="I22" s="48"/>
      <c r="J22" s="49"/>
      <c r="K22" s="23"/>
    </row>
    <row r="23" spans="1:11" x14ac:dyDescent="0.25">
      <c r="A23" s="178" t="s">
        <v>20</v>
      </c>
      <c r="B23" s="179"/>
      <c r="C23" s="180"/>
      <c r="D23" s="181" t="s">
        <v>8</v>
      </c>
      <c r="E23" s="54" t="s">
        <v>21</v>
      </c>
      <c r="F23" s="55"/>
      <c r="G23" s="231">
        <v>28</v>
      </c>
      <c r="H23" s="238">
        <f t="shared" ref="H23:H29" si="0">F23*G23</f>
        <v>0</v>
      </c>
      <c r="I23" s="48"/>
      <c r="J23" s="56"/>
      <c r="K23" s="57"/>
    </row>
    <row r="24" spans="1:11" x14ac:dyDescent="0.25">
      <c r="A24" s="208" t="s">
        <v>22</v>
      </c>
      <c r="B24" s="209"/>
      <c r="C24" s="209"/>
      <c r="D24" s="58" t="s">
        <v>23</v>
      </c>
      <c r="E24" s="59"/>
      <c r="F24" s="60"/>
      <c r="G24" s="132">
        <v>35780.400000000001</v>
      </c>
      <c r="H24" s="239">
        <f t="shared" si="0"/>
        <v>0</v>
      </c>
      <c r="I24" s="48"/>
      <c r="J24" s="56"/>
      <c r="K24" s="57"/>
    </row>
    <row r="25" spans="1:11" x14ac:dyDescent="0.25">
      <c r="A25" s="61" t="s">
        <v>24</v>
      </c>
      <c r="B25" s="62"/>
      <c r="C25" s="63"/>
      <c r="D25" s="64" t="s">
        <v>23</v>
      </c>
      <c r="E25" s="65" t="s">
        <v>25</v>
      </c>
      <c r="F25" s="66"/>
      <c r="G25" s="233">
        <v>35780.400000000001</v>
      </c>
      <c r="H25" s="239">
        <f t="shared" si="0"/>
        <v>0</v>
      </c>
      <c r="I25" s="48"/>
      <c r="J25" s="56"/>
      <c r="K25" s="67"/>
    </row>
    <row r="26" spans="1:11" ht="24.75" customHeight="1" x14ac:dyDescent="0.25">
      <c r="A26" s="188" t="s">
        <v>67</v>
      </c>
      <c r="B26" s="189"/>
      <c r="C26" s="190"/>
      <c r="D26" s="74" t="s">
        <v>27</v>
      </c>
      <c r="E26" s="143" t="s">
        <v>21</v>
      </c>
      <c r="F26" s="142"/>
      <c r="G26" s="234">
        <v>80</v>
      </c>
      <c r="H26" s="239">
        <f t="shared" si="0"/>
        <v>0</v>
      </c>
      <c r="I26" s="48"/>
      <c r="J26" s="56"/>
      <c r="K26" s="67"/>
    </row>
    <row r="27" spans="1:11" x14ac:dyDescent="0.25">
      <c r="A27" s="72" t="s">
        <v>26</v>
      </c>
      <c r="B27" s="73"/>
      <c r="C27" s="73"/>
      <c r="D27" s="74" t="s">
        <v>27</v>
      </c>
      <c r="E27" s="75" t="s">
        <v>21</v>
      </c>
      <c r="F27" s="76"/>
      <c r="G27" s="236">
        <v>35780.400000000001</v>
      </c>
      <c r="H27" s="239">
        <f t="shared" si="0"/>
        <v>0</v>
      </c>
      <c r="I27" s="48"/>
      <c r="J27" s="56"/>
      <c r="K27" s="67"/>
    </row>
    <row r="28" spans="1:11" x14ac:dyDescent="0.25">
      <c r="A28" s="191" t="s">
        <v>48</v>
      </c>
      <c r="B28" s="192"/>
      <c r="C28" s="193"/>
      <c r="D28" s="74" t="s">
        <v>27</v>
      </c>
      <c r="E28" s="75" t="s">
        <v>21</v>
      </c>
      <c r="F28" s="125"/>
      <c r="G28" s="236">
        <v>17900</v>
      </c>
      <c r="H28" s="239">
        <f t="shared" si="0"/>
        <v>0</v>
      </c>
      <c r="I28" s="48"/>
      <c r="J28" s="56"/>
      <c r="K28" s="67"/>
    </row>
    <row r="29" spans="1:11" ht="15.75" thickBot="1" x14ac:dyDescent="0.3">
      <c r="A29" s="194" t="s">
        <v>38</v>
      </c>
      <c r="B29" s="195"/>
      <c r="C29" s="196"/>
      <c r="D29" s="182" t="s">
        <v>8</v>
      </c>
      <c r="E29" s="183"/>
      <c r="F29" s="184"/>
      <c r="G29" s="237">
        <v>6640</v>
      </c>
      <c r="H29" s="240">
        <f t="shared" si="0"/>
        <v>0</v>
      </c>
      <c r="I29" s="48"/>
      <c r="J29" s="56"/>
      <c r="K29" s="67"/>
    </row>
    <row r="30" spans="1:11" ht="15.75" thickBot="1" x14ac:dyDescent="0.3">
      <c r="A30" s="86"/>
      <c r="B30" s="87"/>
      <c r="C30" s="87"/>
      <c r="D30" s="87"/>
      <c r="E30" s="83"/>
      <c r="F30" s="83"/>
      <c r="G30" s="176" t="s">
        <v>28</v>
      </c>
      <c r="H30" s="177">
        <f>SUM(H23:H29)</f>
        <v>0</v>
      </c>
      <c r="I30" s="83"/>
      <c r="J30" s="84"/>
      <c r="K30" s="85"/>
    </row>
    <row r="31" spans="1:11" ht="15.75" thickBot="1" x14ac:dyDescent="0.3">
      <c r="A31" s="86"/>
      <c r="B31" s="87"/>
      <c r="C31" s="87"/>
      <c r="D31" s="87"/>
      <c r="E31" s="88"/>
      <c r="F31" s="83"/>
      <c r="G31" s="83"/>
      <c r="H31" s="83"/>
      <c r="I31" s="83"/>
      <c r="J31" s="84" t="s">
        <v>29</v>
      </c>
      <c r="K31" s="89" t="s">
        <v>30</v>
      </c>
    </row>
    <row r="32" spans="1:11" ht="15.75" thickBot="1" x14ac:dyDescent="0.3">
      <c r="A32" s="86"/>
      <c r="B32" s="87"/>
      <c r="C32" s="87"/>
      <c r="D32" s="87"/>
      <c r="E32" s="83"/>
      <c r="F32" s="83"/>
      <c r="G32" s="83"/>
      <c r="H32" s="83" t="s">
        <v>31</v>
      </c>
      <c r="I32" s="90" t="s">
        <v>18</v>
      </c>
      <c r="J32" s="91">
        <f>H30*0.2</f>
        <v>0</v>
      </c>
      <c r="K32" s="92">
        <f>H30*1.2</f>
        <v>0</v>
      </c>
    </row>
    <row r="33" spans="1:13" ht="15.75" thickBot="1" x14ac:dyDescent="0.3">
      <c r="A33" s="93"/>
      <c r="B33" s="94"/>
      <c r="C33" s="94"/>
      <c r="D33" s="94"/>
      <c r="E33" s="94"/>
      <c r="F33" s="95"/>
      <c r="G33" s="96"/>
      <c r="H33" s="96"/>
      <c r="I33" s="97"/>
      <c r="J33" s="98"/>
      <c r="K33" s="99"/>
    </row>
    <row r="34" spans="1:13" ht="15.75" thickBot="1" x14ac:dyDescent="0.3">
      <c r="A34" s="100"/>
      <c r="B34" s="101"/>
      <c r="C34" s="101"/>
      <c r="D34" s="101"/>
      <c r="E34" s="101"/>
      <c r="F34" s="102"/>
      <c r="G34" s="103"/>
      <c r="H34" s="104"/>
      <c r="I34" s="105"/>
      <c r="J34" s="106"/>
      <c r="K34" s="107"/>
    </row>
    <row r="35" spans="1:13" x14ac:dyDescent="0.25">
      <c r="A35" s="108" t="s">
        <v>32</v>
      </c>
      <c r="B35" s="109"/>
      <c r="C35" s="109"/>
      <c r="D35" s="109"/>
      <c r="E35" s="109"/>
      <c r="F35" s="109"/>
      <c r="G35" s="110"/>
      <c r="H35" s="110"/>
      <c r="I35" s="111"/>
      <c r="J35" s="110"/>
      <c r="K35" s="110"/>
      <c r="L35" s="112"/>
      <c r="M35" s="112"/>
    </row>
    <row r="36" spans="1:13" x14ac:dyDescent="0.25">
      <c r="A36" s="113" t="s">
        <v>33</v>
      </c>
      <c r="B36" s="114"/>
      <c r="C36" s="114"/>
      <c r="D36" s="114"/>
      <c r="E36" s="114"/>
      <c r="F36" s="114"/>
      <c r="G36" s="115"/>
      <c r="H36" s="115"/>
      <c r="I36" s="116"/>
      <c r="J36" s="117"/>
      <c r="K36" s="118"/>
      <c r="L36" s="112"/>
      <c r="M36" s="112"/>
    </row>
    <row r="37" spans="1:13" x14ac:dyDescent="0.25">
      <c r="A37" s="197" t="s">
        <v>34</v>
      </c>
      <c r="B37" s="197"/>
      <c r="C37" s="197"/>
      <c r="D37" s="197"/>
      <c r="E37" s="197"/>
      <c r="F37" s="197"/>
      <c r="G37" s="197"/>
      <c r="H37" s="197"/>
      <c r="I37" s="197"/>
      <c r="J37" s="197"/>
      <c r="K37" s="197"/>
      <c r="L37" s="197"/>
      <c r="M37" s="197"/>
    </row>
    <row r="38" spans="1:13" x14ac:dyDescent="0.25">
      <c r="A38" s="133"/>
      <c r="B38" s="133"/>
      <c r="C38" s="133"/>
      <c r="D38" s="133"/>
      <c r="E38" s="133"/>
      <c r="F38" s="133"/>
      <c r="G38" s="133"/>
      <c r="H38" s="133"/>
      <c r="I38" s="133"/>
      <c r="J38" s="133"/>
      <c r="K38" s="133"/>
      <c r="L38" s="133"/>
      <c r="M38" s="133"/>
    </row>
    <row r="39" spans="1:13" x14ac:dyDescent="0.25">
      <c r="F39" s="3"/>
      <c r="H39" s="3"/>
      <c r="J39" s="3"/>
      <c r="K39" s="3"/>
    </row>
    <row r="40" spans="1:13" x14ac:dyDescent="0.25">
      <c r="A40" s="119"/>
      <c r="B40" s="119"/>
      <c r="C40" s="120"/>
      <c r="D40" s="121"/>
      <c r="E40" s="121"/>
      <c r="F40" s="121"/>
      <c r="G40" s="122" t="s">
        <v>35</v>
      </c>
      <c r="H40" s="122"/>
      <c r="I40" s="122"/>
      <c r="J40" s="3"/>
      <c r="K40" s="3"/>
    </row>
    <row r="41" spans="1:13" x14ac:dyDescent="0.25">
      <c r="A41" s="198" t="s">
        <v>36</v>
      </c>
      <c r="B41" s="198"/>
      <c r="C41" s="198"/>
      <c r="D41" s="123"/>
      <c r="E41" s="123"/>
      <c r="F41" s="120"/>
      <c r="G41" s="122" t="s">
        <v>37</v>
      </c>
      <c r="H41" s="122"/>
      <c r="I41" s="122"/>
      <c r="J41" s="3"/>
      <c r="K41" s="3"/>
    </row>
  </sheetData>
  <mergeCells count="12">
    <mergeCell ref="A28:C28"/>
    <mergeCell ref="A29:C29"/>
    <mergeCell ref="A37:M37"/>
    <mergeCell ref="A41:C41"/>
    <mergeCell ref="B4:K4"/>
    <mergeCell ref="A11:D11"/>
    <mergeCell ref="H13:J13"/>
    <mergeCell ref="A14:D14"/>
    <mergeCell ref="H14:J14"/>
    <mergeCell ref="A24:C24"/>
    <mergeCell ref="A26:C26"/>
    <mergeCell ref="H15:J15"/>
  </mergeCells>
  <pageMargins left="0.7" right="0.7" top="0.75" bottom="0.75" header="0.3" footer="0.3"/>
  <pageSetup paperSize="9"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topLeftCell="A16" workbookViewId="0">
      <selection activeCell="H26" sqref="H26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216" t="s">
        <v>72</v>
      </c>
      <c r="B1" s="216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210" t="s">
        <v>100</v>
      </c>
      <c r="C4" s="210"/>
      <c r="D4" s="210"/>
      <c r="E4" s="210"/>
      <c r="F4" s="210"/>
      <c r="G4" s="210"/>
      <c r="H4" s="210"/>
      <c r="I4" s="210"/>
      <c r="J4" s="210"/>
      <c r="K4" s="210"/>
    </row>
    <row r="5" spans="1:11" x14ac:dyDescent="0.25">
      <c r="A5" s="5" t="s">
        <v>2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3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4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211" t="s">
        <v>73</v>
      </c>
      <c r="B11" s="212"/>
      <c r="C11" s="212"/>
      <c r="D11" s="212"/>
      <c r="E11" s="212"/>
      <c r="F11" s="8"/>
      <c r="G11" s="4"/>
      <c r="H11" s="4"/>
      <c r="I11" s="4"/>
      <c r="J11" s="4"/>
      <c r="K11" s="3"/>
    </row>
    <row r="12" spans="1:11" ht="16.5" thickBot="1" x14ac:dyDescent="0.3">
      <c r="A12" s="10"/>
      <c r="B12" s="10"/>
      <c r="C12" s="10"/>
      <c r="D12" s="10"/>
      <c r="E12" s="10"/>
      <c r="F12" s="11"/>
      <c r="G12" s="10"/>
      <c r="H12" s="11"/>
      <c r="I12" s="10"/>
      <c r="J12" s="11"/>
      <c r="K12" s="11"/>
    </row>
    <row r="13" spans="1:11" x14ac:dyDescent="0.25">
      <c r="A13" s="12" t="s">
        <v>6</v>
      </c>
      <c r="B13" s="13"/>
      <c r="C13" s="14"/>
      <c r="D13" s="15"/>
      <c r="E13" s="14"/>
      <c r="F13" s="16"/>
      <c r="G13" s="14"/>
      <c r="H13" s="213" t="s">
        <v>96</v>
      </c>
      <c r="I13" s="213"/>
      <c r="J13" s="213"/>
      <c r="K13" s="223"/>
    </row>
    <row r="14" spans="1:11" x14ac:dyDescent="0.25">
      <c r="A14" s="211" t="s">
        <v>74</v>
      </c>
      <c r="B14" s="212"/>
      <c r="C14" s="212"/>
      <c r="D14" s="8"/>
      <c r="E14" s="8"/>
      <c r="F14" s="18"/>
      <c r="G14" s="8"/>
      <c r="H14" s="215"/>
      <c r="I14" s="215"/>
      <c r="J14" s="215"/>
      <c r="K14" s="224"/>
    </row>
    <row r="15" spans="1:11" ht="15.75" thickBot="1" x14ac:dyDescent="0.3">
      <c r="A15" s="20"/>
      <c r="B15" s="8"/>
      <c r="C15" s="8"/>
      <c r="D15" s="215" t="s">
        <v>75</v>
      </c>
      <c r="E15" s="215"/>
      <c r="F15" s="215"/>
      <c r="G15" s="215"/>
      <c r="H15" s="217" t="s">
        <v>95</v>
      </c>
      <c r="I15" s="217"/>
      <c r="J15" s="217"/>
      <c r="K15" s="23"/>
    </row>
    <row r="16" spans="1:11" x14ac:dyDescent="0.25">
      <c r="A16" s="24" t="s">
        <v>7</v>
      </c>
      <c r="B16" s="25">
        <v>5875</v>
      </c>
      <c r="C16" s="8" t="s">
        <v>8</v>
      </c>
      <c r="D16" s="8"/>
      <c r="E16" s="8"/>
      <c r="F16" s="18"/>
      <c r="G16" s="8"/>
      <c r="H16" s="21"/>
      <c r="I16" s="22"/>
      <c r="J16" s="218"/>
      <c r="K16" s="219"/>
    </row>
    <row r="17" spans="1:17" x14ac:dyDescent="0.25">
      <c r="A17" s="27" t="s">
        <v>9</v>
      </c>
      <c r="B17" s="28">
        <v>5.0999999999999996</v>
      </c>
      <c r="C17" s="8" t="s">
        <v>8</v>
      </c>
      <c r="D17" s="8"/>
      <c r="E17" s="8"/>
      <c r="F17" s="18"/>
      <c r="G17" s="8"/>
      <c r="H17" s="18"/>
      <c r="I17" s="8"/>
      <c r="J17" s="29"/>
      <c r="K17" s="23"/>
    </row>
    <row r="18" spans="1:17" x14ac:dyDescent="0.25">
      <c r="A18" s="30" t="s">
        <v>10</v>
      </c>
      <c r="B18" s="31">
        <f>B16*B17</f>
        <v>29962.499999999996</v>
      </c>
      <c r="C18" s="8" t="s">
        <v>11</v>
      </c>
      <c r="D18" s="8"/>
      <c r="E18" s="8"/>
      <c r="F18" s="18"/>
      <c r="G18" s="8"/>
      <c r="H18" s="18"/>
      <c r="I18" s="8"/>
      <c r="J18" s="29"/>
      <c r="K18" s="23"/>
    </row>
    <row r="19" spans="1:17" ht="15.75" thickBot="1" x14ac:dyDescent="0.3">
      <c r="A19" s="32" t="s">
        <v>12</v>
      </c>
      <c r="B19" s="33"/>
      <c r="C19" s="20" t="s">
        <v>11</v>
      </c>
      <c r="D19" s="8"/>
      <c r="E19" s="8"/>
      <c r="F19" s="18"/>
      <c r="G19" s="8"/>
      <c r="H19" s="18"/>
      <c r="I19" s="8"/>
      <c r="J19" s="29"/>
      <c r="K19" s="23"/>
    </row>
    <row r="20" spans="1:17" ht="15.75" thickBot="1" x14ac:dyDescent="0.3">
      <c r="A20" s="34"/>
      <c r="B20" s="35"/>
      <c r="C20" s="8"/>
      <c r="D20" s="8"/>
      <c r="E20" s="8"/>
      <c r="F20" s="18"/>
      <c r="G20" s="8"/>
      <c r="H20" s="18"/>
      <c r="I20" s="8"/>
      <c r="J20" s="29"/>
      <c r="K20" s="23"/>
    </row>
    <row r="21" spans="1:17" ht="15.75" thickBot="1" x14ac:dyDescent="0.3">
      <c r="A21" s="34"/>
      <c r="B21" s="35"/>
      <c r="C21" s="8"/>
      <c r="D21" s="8"/>
      <c r="E21" s="8"/>
      <c r="F21" s="36" t="s">
        <v>13</v>
      </c>
      <c r="G21" s="37"/>
      <c r="H21" s="38" t="s">
        <v>14</v>
      </c>
      <c r="I21" s="39"/>
      <c r="J21" s="40"/>
      <c r="K21" s="41"/>
      <c r="Q21" t="s">
        <v>76</v>
      </c>
    </row>
    <row r="22" spans="1:17" ht="15.75" thickBot="1" x14ac:dyDescent="0.3">
      <c r="A22" s="42" t="s">
        <v>15</v>
      </c>
      <c r="B22" s="43"/>
      <c r="C22" s="44"/>
      <c r="D22" s="45" t="s">
        <v>16</v>
      </c>
      <c r="E22" s="46" t="s">
        <v>17</v>
      </c>
      <c r="F22" s="47" t="s">
        <v>18</v>
      </c>
      <c r="G22" s="46" t="s">
        <v>19</v>
      </c>
      <c r="H22" s="241" t="s">
        <v>18</v>
      </c>
      <c r="I22" s="48"/>
      <c r="J22" s="49"/>
      <c r="K22" s="23"/>
    </row>
    <row r="23" spans="1:17" x14ac:dyDescent="0.25">
      <c r="A23" s="50" t="s">
        <v>20</v>
      </c>
      <c r="B23" s="51"/>
      <c r="C23" s="52"/>
      <c r="D23" s="53" t="s">
        <v>8</v>
      </c>
      <c r="E23" s="54" t="s">
        <v>21</v>
      </c>
      <c r="F23" s="55"/>
      <c r="G23" s="231">
        <v>24</v>
      </c>
      <c r="H23" s="242">
        <f>F23*G23</f>
        <v>0</v>
      </c>
      <c r="I23" s="48"/>
      <c r="J23" s="56"/>
      <c r="K23" s="57"/>
    </row>
    <row r="24" spans="1:17" x14ac:dyDescent="0.25">
      <c r="A24" s="208" t="s">
        <v>22</v>
      </c>
      <c r="B24" s="209"/>
      <c r="C24" s="209"/>
      <c r="D24" s="58" t="s">
        <v>23</v>
      </c>
      <c r="E24" s="59"/>
      <c r="F24" s="60"/>
      <c r="G24" s="132">
        <v>29962.5</v>
      </c>
      <c r="H24" s="242">
        <f t="shared" ref="H24:H29" si="0">F24*G24</f>
        <v>0</v>
      </c>
      <c r="I24" s="48"/>
      <c r="J24" s="56"/>
      <c r="K24" s="57"/>
    </row>
    <row r="25" spans="1:17" x14ac:dyDescent="0.25">
      <c r="A25" s="61" t="s">
        <v>24</v>
      </c>
      <c r="B25" s="62"/>
      <c r="C25" s="63"/>
      <c r="D25" s="64" t="s">
        <v>23</v>
      </c>
      <c r="E25" s="65" t="s">
        <v>25</v>
      </c>
      <c r="F25" s="66"/>
      <c r="G25" s="233">
        <v>29962.5</v>
      </c>
      <c r="H25" s="242">
        <f t="shared" si="0"/>
        <v>0</v>
      </c>
      <c r="I25" s="48"/>
      <c r="J25" s="56"/>
      <c r="K25" s="67"/>
    </row>
    <row r="26" spans="1:17" ht="26.25" customHeight="1" x14ac:dyDescent="0.25">
      <c r="A26" s="188" t="s">
        <v>94</v>
      </c>
      <c r="B26" s="189"/>
      <c r="C26" s="190"/>
      <c r="D26" s="68" t="s">
        <v>23</v>
      </c>
      <c r="E26" s="69" t="s">
        <v>21</v>
      </c>
      <c r="F26" s="70"/>
      <c r="G26" s="235">
        <v>1558</v>
      </c>
      <c r="H26" s="242">
        <f t="shared" si="0"/>
        <v>0</v>
      </c>
      <c r="I26" s="225" t="s">
        <v>97</v>
      </c>
      <c r="J26" s="225"/>
      <c r="K26" s="67"/>
    </row>
    <row r="27" spans="1:17" x14ac:dyDescent="0.25">
      <c r="A27" s="72" t="s">
        <v>26</v>
      </c>
      <c r="B27" s="73"/>
      <c r="C27" s="73"/>
      <c r="D27" s="74" t="s">
        <v>27</v>
      </c>
      <c r="E27" s="75" t="s">
        <v>21</v>
      </c>
      <c r="F27" s="76"/>
      <c r="G27" s="236">
        <v>29962.5</v>
      </c>
      <c r="H27" s="242">
        <f t="shared" si="0"/>
        <v>0</v>
      </c>
      <c r="I27" s="48"/>
      <c r="J27" s="56"/>
      <c r="K27" s="67"/>
    </row>
    <row r="28" spans="1:17" x14ac:dyDescent="0.25">
      <c r="A28" s="191" t="s">
        <v>48</v>
      </c>
      <c r="B28" s="192"/>
      <c r="C28" s="193"/>
      <c r="D28" s="74" t="s">
        <v>27</v>
      </c>
      <c r="E28" s="75" t="s">
        <v>21</v>
      </c>
      <c r="F28" s="125"/>
      <c r="G28" s="236">
        <v>14810</v>
      </c>
      <c r="H28" s="242">
        <f t="shared" si="0"/>
        <v>0</v>
      </c>
      <c r="I28" s="48"/>
      <c r="J28" s="56"/>
      <c r="K28" s="67"/>
    </row>
    <row r="29" spans="1:17" ht="15.75" thickBot="1" x14ac:dyDescent="0.3">
      <c r="A29" s="220" t="s">
        <v>38</v>
      </c>
      <c r="B29" s="221"/>
      <c r="C29" s="222"/>
      <c r="D29" s="126" t="s">
        <v>8</v>
      </c>
      <c r="E29" s="77"/>
      <c r="F29" s="78"/>
      <c r="G29" s="174">
        <v>5890</v>
      </c>
      <c r="H29" s="243">
        <f t="shared" si="0"/>
        <v>0</v>
      </c>
      <c r="I29" s="48"/>
      <c r="J29" s="56"/>
      <c r="K29" s="67"/>
    </row>
    <row r="30" spans="1:17" ht="15.75" thickBot="1" x14ac:dyDescent="0.3">
      <c r="A30" s="79"/>
      <c r="B30" s="80"/>
      <c r="C30" s="80"/>
      <c r="D30" s="80"/>
      <c r="E30" s="81"/>
      <c r="F30" s="81"/>
      <c r="G30" s="82" t="s">
        <v>28</v>
      </c>
      <c r="H30" s="177">
        <f>SUM(H23:H29)</f>
        <v>0</v>
      </c>
      <c r="I30" s="83"/>
      <c r="J30" s="84"/>
      <c r="K30" s="85"/>
    </row>
    <row r="31" spans="1:17" ht="15.75" thickBot="1" x14ac:dyDescent="0.3">
      <c r="A31" s="86"/>
      <c r="B31" s="87"/>
      <c r="C31" s="87"/>
      <c r="D31" s="87"/>
      <c r="E31" s="88"/>
      <c r="F31" s="83"/>
      <c r="G31" s="83"/>
      <c r="H31" s="83"/>
      <c r="I31" s="83"/>
      <c r="J31" s="84" t="s">
        <v>29</v>
      </c>
      <c r="K31" s="89" t="s">
        <v>30</v>
      </c>
    </row>
    <row r="32" spans="1:17" ht="15.75" thickBot="1" x14ac:dyDescent="0.3">
      <c r="A32" s="86"/>
      <c r="B32" s="87"/>
      <c r="C32" s="87"/>
      <c r="D32" s="87"/>
      <c r="E32" s="83"/>
      <c r="F32" s="83"/>
      <c r="G32" s="83"/>
      <c r="H32" s="83" t="s">
        <v>31</v>
      </c>
      <c r="I32" s="90" t="s">
        <v>18</v>
      </c>
      <c r="J32" s="91">
        <f>H30*0.2</f>
        <v>0</v>
      </c>
      <c r="K32" s="92">
        <f>H30*1.2</f>
        <v>0</v>
      </c>
    </row>
    <row r="33" spans="1:13" ht="15.75" thickBot="1" x14ac:dyDescent="0.3">
      <c r="A33" s="93"/>
      <c r="B33" s="94"/>
      <c r="C33" s="94"/>
      <c r="D33" s="94"/>
      <c r="E33" s="94"/>
      <c r="F33" s="95"/>
      <c r="G33" s="96"/>
      <c r="H33" s="96"/>
      <c r="I33" s="97"/>
      <c r="J33" s="98"/>
      <c r="K33" s="99"/>
    </row>
    <row r="34" spans="1:13" ht="15.75" thickBot="1" x14ac:dyDescent="0.3">
      <c r="A34" s="100"/>
      <c r="B34" s="101"/>
      <c r="C34" s="101"/>
      <c r="D34" s="101"/>
      <c r="E34" s="101"/>
      <c r="F34" s="102"/>
      <c r="G34" s="103"/>
      <c r="H34" s="104"/>
      <c r="I34" s="105"/>
      <c r="J34" s="106"/>
      <c r="K34" s="107"/>
    </row>
    <row r="35" spans="1:13" x14ac:dyDescent="0.25">
      <c r="A35" s="108" t="s">
        <v>32</v>
      </c>
      <c r="B35" s="109"/>
      <c r="C35" s="109"/>
      <c r="D35" s="109"/>
      <c r="E35" s="109"/>
      <c r="F35" s="109"/>
      <c r="G35" s="110"/>
      <c r="H35" s="110"/>
      <c r="I35" s="111"/>
      <c r="J35" s="110"/>
      <c r="K35" s="110"/>
      <c r="L35" s="112"/>
      <c r="M35" s="112"/>
    </row>
    <row r="36" spans="1:13" x14ac:dyDescent="0.25">
      <c r="A36" s="113" t="s">
        <v>33</v>
      </c>
      <c r="B36" s="114"/>
      <c r="C36" s="114"/>
      <c r="D36" s="114"/>
      <c r="E36" s="114"/>
      <c r="F36" s="114"/>
      <c r="G36" s="115"/>
      <c r="H36" s="115"/>
      <c r="I36" s="116"/>
      <c r="J36" s="117"/>
      <c r="K36" s="118"/>
      <c r="L36" s="112"/>
      <c r="M36" s="112"/>
    </row>
    <row r="37" spans="1:13" x14ac:dyDescent="0.25">
      <c r="A37" s="197" t="s">
        <v>34</v>
      </c>
      <c r="B37" s="197"/>
      <c r="C37" s="197"/>
      <c r="D37" s="197"/>
      <c r="E37" s="197"/>
      <c r="F37" s="197"/>
      <c r="G37" s="197"/>
      <c r="H37" s="197"/>
      <c r="I37" s="197"/>
      <c r="J37" s="197"/>
      <c r="K37" s="197"/>
      <c r="L37" s="197"/>
      <c r="M37" s="197"/>
    </row>
    <row r="38" spans="1:13" x14ac:dyDescent="0.25">
      <c r="A38" s="161"/>
      <c r="B38" s="161"/>
      <c r="C38" s="161"/>
      <c r="D38" s="161"/>
      <c r="E38" s="161"/>
      <c r="F38" s="161"/>
      <c r="G38" s="161"/>
      <c r="H38" s="161"/>
      <c r="I38" s="161"/>
      <c r="J38" s="161"/>
      <c r="K38" s="161"/>
      <c r="L38" s="161"/>
      <c r="M38" s="161"/>
    </row>
    <row r="39" spans="1:13" x14ac:dyDescent="0.25">
      <c r="F39" s="3"/>
      <c r="H39" s="3"/>
      <c r="J39" s="3"/>
      <c r="K39" s="3"/>
    </row>
    <row r="40" spans="1:13" x14ac:dyDescent="0.25">
      <c r="A40" s="119"/>
      <c r="B40" s="119"/>
      <c r="C40" s="120"/>
      <c r="D40" s="121"/>
      <c r="E40" s="121"/>
      <c r="F40" s="121"/>
      <c r="G40" s="122" t="s">
        <v>35</v>
      </c>
      <c r="H40" s="122"/>
      <c r="I40" s="122"/>
      <c r="J40" s="3"/>
      <c r="K40" s="3"/>
    </row>
    <row r="41" spans="1:13" x14ac:dyDescent="0.25">
      <c r="A41" s="198" t="s">
        <v>36</v>
      </c>
      <c r="B41" s="198"/>
      <c r="C41" s="198"/>
      <c r="D41" s="123"/>
      <c r="E41" s="123"/>
      <c r="F41" s="120"/>
      <c r="G41" s="122" t="s">
        <v>37</v>
      </c>
      <c r="H41" s="122"/>
      <c r="I41" s="122"/>
      <c r="J41" s="3"/>
      <c r="K41" s="3"/>
    </row>
  </sheetData>
  <mergeCells count="16">
    <mergeCell ref="A41:C41"/>
    <mergeCell ref="A1:B1"/>
    <mergeCell ref="H15:J15"/>
    <mergeCell ref="J16:K16"/>
    <mergeCell ref="A24:C24"/>
    <mergeCell ref="A26:C26"/>
    <mergeCell ref="A28:C28"/>
    <mergeCell ref="A29:C29"/>
    <mergeCell ref="A37:M37"/>
    <mergeCell ref="B4:K4"/>
    <mergeCell ref="A11:E11"/>
    <mergeCell ref="H13:K13"/>
    <mergeCell ref="A14:C14"/>
    <mergeCell ref="H14:K14"/>
    <mergeCell ref="D15:G15"/>
    <mergeCell ref="I26:J26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opLeftCell="A13" zoomScaleNormal="100" workbookViewId="0">
      <selection activeCell="H22" sqref="H22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4" width="11" customWidth="1"/>
    <col min="5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65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210" t="s">
        <v>100</v>
      </c>
      <c r="C4" s="210"/>
      <c r="D4" s="210"/>
      <c r="E4" s="210"/>
      <c r="F4" s="210"/>
      <c r="G4" s="210"/>
      <c r="H4" s="210"/>
      <c r="I4" s="210"/>
      <c r="J4" s="210"/>
      <c r="K4" s="210"/>
    </row>
    <row r="5" spans="1:11" x14ac:dyDescent="0.25">
      <c r="A5" s="5" t="s">
        <v>2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3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4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211" t="s">
        <v>60</v>
      </c>
      <c r="B11" s="212"/>
      <c r="C11" s="212"/>
      <c r="D11" s="212"/>
      <c r="E11" s="212"/>
      <c r="F11" s="8"/>
      <c r="G11" s="4"/>
      <c r="H11" s="4"/>
      <c r="I11" s="4"/>
      <c r="J11" s="4"/>
      <c r="K11" s="3"/>
    </row>
    <row r="12" spans="1:11" ht="16.5" thickBot="1" x14ac:dyDescent="0.3">
      <c r="A12" s="10"/>
      <c r="B12" s="10"/>
      <c r="C12" s="10"/>
      <c r="D12" s="10"/>
      <c r="E12" s="10"/>
      <c r="F12" s="11"/>
      <c r="G12" s="10"/>
      <c r="H12" s="11"/>
      <c r="I12" s="10"/>
      <c r="J12" s="11"/>
      <c r="K12" s="11"/>
    </row>
    <row r="13" spans="1:11" x14ac:dyDescent="0.25">
      <c r="A13" s="12" t="s">
        <v>6</v>
      </c>
      <c r="B13" s="13"/>
      <c r="C13" s="14"/>
      <c r="D13" s="15"/>
      <c r="E13" s="14"/>
      <c r="F13" s="16"/>
      <c r="G13" s="14"/>
      <c r="H13" s="213" t="s">
        <v>78</v>
      </c>
      <c r="I13" s="213"/>
      <c r="J13" s="213"/>
      <c r="K13" s="223"/>
    </row>
    <row r="14" spans="1:11" x14ac:dyDescent="0.25">
      <c r="A14" s="211" t="s">
        <v>60</v>
      </c>
      <c r="B14" s="212"/>
      <c r="C14" s="212"/>
      <c r="D14" s="8"/>
      <c r="E14" s="8"/>
      <c r="F14" s="18"/>
      <c r="G14" s="8"/>
      <c r="H14" s="215"/>
      <c r="I14" s="215"/>
      <c r="J14" s="215"/>
      <c r="K14" s="224"/>
    </row>
    <row r="15" spans="1:11" ht="15.75" thickBot="1" x14ac:dyDescent="0.3">
      <c r="A15" s="20"/>
      <c r="B15" s="8"/>
      <c r="C15" s="8"/>
      <c r="D15" s="215"/>
      <c r="E15" s="215"/>
      <c r="F15" s="215"/>
      <c r="G15" s="215"/>
      <c r="H15" s="217" t="s">
        <v>77</v>
      </c>
      <c r="I15" s="217"/>
      <c r="J15" s="217"/>
      <c r="K15" s="23"/>
    </row>
    <row r="16" spans="1:11" x14ac:dyDescent="0.25">
      <c r="A16" s="24" t="s">
        <v>7</v>
      </c>
      <c r="B16" s="25">
        <v>262</v>
      </c>
      <c r="C16" s="8" t="s">
        <v>8</v>
      </c>
      <c r="D16" s="8"/>
      <c r="E16" s="8"/>
      <c r="F16" s="18"/>
      <c r="G16" s="8"/>
      <c r="H16" s="21"/>
      <c r="I16" s="22"/>
      <c r="J16" s="218"/>
      <c r="K16" s="219"/>
    </row>
    <row r="17" spans="1:11" x14ac:dyDescent="0.25">
      <c r="A17" s="27" t="s">
        <v>9</v>
      </c>
      <c r="B17" s="28">
        <v>6</v>
      </c>
      <c r="C17" s="8" t="s">
        <v>8</v>
      </c>
      <c r="D17" s="8"/>
      <c r="E17" s="8"/>
      <c r="F17" s="18"/>
      <c r="G17" s="8"/>
      <c r="H17" s="18"/>
      <c r="I17" s="8"/>
      <c r="J17" s="29"/>
      <c r="K17" s="23"/>
    </row>
    <row r="18" spans="1:11" x14ac:dyDescent="0.25">
      <c r="A18" s="30" t="s">
        <v>10</v>
      </c>
      <c r="B18" s="185">
        <f>B16*B17</f>
        <v>1572</v>
      </c>
      <c r="C18" s="8" t="s">
        <v>11</v>
      </c>
      <c r="D18" s="8"/>
      <c r="E18" s="8"/>
      <c r="F18" s="18"/>
      <c r="G18" s="8"/>
      <c r="H18" s="18"/>
      <c r="I18" s="8"/>
      <c r="J18" s="29"/>
      <c r="K18" s="23"/>
    </row>
    <row r="19" spans="1:11" ht="15.75" thickBot="1" x14ac:dyDescent="0.3">
      <c r="A19" s="32" t="s">
        <v>12</v>
      </c>
      <c r="B19" s="186"/>
      <c r="C19" s="20" t="s">
        <v>11</v>
      </c>
      <c r="D19" s="8"/>
      <c r="E19" s="8"/>
      <c r="F19" s="18"/>
      <c r="G19" s="8"/>
      <c r="H19" s="18"/>
      <c r="I19" s="8"/>
      <c r="J19" s="29"/>
      <c r="K19" s="23"/>
    </row>
    <row r="20" spans="1:11" ht="15.75" thickBot="1" x14ac:dyDescent="0.3">
      <c r="A20" s="34"/>
      <c r="B20" s="35"/>
      <c r="C20" s="8"/>
      <c r="D20" s="8"/>
      <c r="E20" s="8"/>
      <c r="F20" s="18"/>
      <c r="G20" s="8"/>
      <c r="H20" s="18"/>
      <c r="I20" s="8"/>
      <c r="J20" s="29"/>
      <c r="K20" s="23"/>
    </row>
    <row r="21" spans="1:11" ht="15.75" thickBot="1" x14ac:dyDescent="0.3">
      <c r="A21" s="34"/>
      <c r="B21" s="35"/>
      <c r="C21" s="8"/>
      <c r="D21" s="8"/>
      <c r="E21" s="8"/>
      <c r="F21" s="36" t="s">
        <v>13</v>
      </c>
      <c r="G21" s="37"/>
      <c r="H21" s="38" t="s">
        <v>14</v>
      </c>
      <c r="I21" s="39"/>
      <c r="J21" s="40"/>
      <c r="K21" s="41"/>
    </row>
    <row r="22" spans="1:11" ht="15.75" thickBot="1" x14ac:dyDescent="0.3">
      <c r="A22" s="42" t="s">
        <v>15</v>
      </c>
      <c r="B22" s="43"/>
      <c r="C22" s="44"/>
      <c r="D22" s="45" t="s">
        <v>16</v>
      </c>
      <c r="E22" s="46" t="s">
        <v>17</v>
      </c>
      <c r="F22" s="47" t="s">
        <v>18</v>
      </c>
      <c r="G22" s="46" t="s">
        <v>19</v>
      </c>
      <c r="H22" s="241" t="s">
        <v>18</v>
      </c>
      <c r="I22" s="48"/>
      <c r="J22" s="49"/>
      <c r="K22" s="23"/>
    </row>
    <row r="23" spans="1:11" x14ac:dyDescent="0.25">
      <c r="A23" s="178" t="s">
        <v>20</v>
      </c>
      <c r="B23" s="179"/>
      <c r="C23" s="180"/>
      <c r="D23" s="181" t="s">
        <v>8</v>
      </c>
      <c r="E23" s="54" t="s">
        <v>21</v>
      </c>
      <c r="F23" s="55"/>
      <c r="G23" s="231">
        <v>24</v>
      </c>
      <c r="H23" s="238">
        <f>F23*G23</f>
        <v>0</v>
      </c>
      <c r="I23" s="48"/>
      <c r="J23" s="56"/>
      <c r="K23" s="57"/>
    </row>
    <row r="24" spans="1:11" x14ac:dyDescent="0.25">
      <c r="A24" s="208" t="s">
        <v>22</v>
      </c>
      <c r="B24" s="209"/>
      <c r="C24" s="209"/>
      <c r="D24" s="58" t="s">
        <v>23</v>
      </c>
      <c r="E24" s="59"/>
      <c r="F24" s="60"/>
      <c r="G24" s="132">
        <v>1572</v>
      </c>
      <c r="H24" s="239">
        <f t="shared" ref="H24:H29" si="0">F24*G24</f>
        <v>0</v>
      </c>
      <c r="I24" s="48"/>
      <c r="J24" s="56"/>
      <c r="K24" s="57"/>
    </row>
    <row r="25" spans="1:11" x14ac:dyDescent="0.25">
      <c r="A25" s="61" t="s">
        <v>24</v>
      </c>
      <c r="B25" s="171"/>
      <c r="C25" s="175"/>
      <c r="D25" s="168" t="s">
        <v>23</v>
      </c>
      <c r="E25" s="169" t="s">
        <v>25</v>
      </c>
      <c r="F25" s="66"/>
      <c r="G25" s="233">
        <v>1572</v>
      </c>
      <c r="H25" s="239">
        <f t="shared" si="0"/>
        <v>0</v>
      </c>
      <c r="I25" s="48"/>
      <c r="J25" s="56"/>
      <c r="K25" s="67"/>
    </row>
    <row r="26" spans="1:11" ht="25.15" customHeight="1" x14ac:dyDescent="0.25">
      <c r="A26" s="188" t="s">
        <v>90</v>
      </c>
      <c r="B26" s="189"/>
      <c r="C26" s="190"/>
      <c r="D26" s="68" t="s">
        <v>23</v>
      </c>
      <c r="E26" s="69" t="s">
        <v>21</v>
      </c>
      <c r="F26" s="70"/>
      <c r="G26" s="235">
        <v>1596</v>
      </c>
      <c r="H26" s="239">
        <f t="shared" si="0"/>
        <v>0</v>
      </c>
      <c r="I26" s="48"/>
      <c r="J26" s="71"/>
      <c r="K26" s="67"/>
    </row>
    <row r="27" spans="1:11" x14ac:dyDescent="0.25">
      <c r="A27" s="72" t="s">
        <v>26</v>
      </c>
      <c r="B27" s="73"/>
      <c r="C27" s="73"/>
      <c r="D27" s="74" t="s">
        <v>27</v>
      </c>
      <c r="E27" s="75" t="s">
        <v>21</v>
      </c>
      <c r="F27" s="76"/>
      <c r="G27" s="236">
        <v>1572</v>
      </c>
      <c r="H27" s="239">
        <f t="shared" si="0"/>
        <v>0</v>
      </c>
      <c r="I27" s="48"/>
      <c r="J27" s="56"/>
      <c r="K27" s="67"/>
    </row>
    <row r="28" spans="1:11" x14ac:dyDescent="0.25">
      <c r="A28" s="226" t="s">
        <v>91</v>
      </c>
      <c r="B28" s="227"/>
      <c r="C28" s="228"/>
      <c r="D28" s="64" t="s">
        <v>92</v>
      </c>
      <c r="E28" s="172"/>
      <c r="F28" s="173"/>
      <c r="G28" s="174">
        <v>18</v>
      </c>
      <c r="H28" s="239">
        <f t="shared" si="0"/>
        <v>0</v>
      </c>
      <c r="I28" s="48"/>
      <c r="J28" s="56"/>
      <c r="K28" s="67"/>
    </row>
    <row r="29" spans="1:11" ht="15.75" thickBot="1" x14ac:dyDescent="0.3">
      <c r="A29" s="194" t="s">
        <v>38</v>
      </c>
      <c r="B29" s="195"/>
      <c r="C29" s="196"/>
      <c r="D29" s="182" t="s">
        <v>8</v>
      </c>
      <c r="E29" s="183"/>
      <c r="F29" s="184"/>
      <c r="G29" s="237">
        <v>276</v>
      </c>
      <c r="H29" s="240">
        <f t="shared" si="0"/>
        <v>0</v>
      </c>
      <c r="I29" s="48"/>
      <c r="J29" s="56"/>
      <c r="K29" s="67"/>
    </row>
    <row r="30" spans="1:11" ht="15.75" thickBot="1" x14ac:dyDescent="0.3">
      <c r="A30" s="86"/>
      <c r="B30" s="87"/>
      <c r="C30" s="87"/>
      <c r="D30" s="87"/>
      <c r="E30" s="83"/>
      <c r="F30" s="83"/>
      <c r="G30" s="176" t="s">
        <v>28</v>
      </c>
      <c r="H30" s="177">
        <f>SUM(H23:H29)</f>
        <v>0</v>
      </c>
      <c r="I30" s="83"/>
      <c r="J30" s="84"/>
      <c r="K30" s="85"/>
    </row>
    <row r="31" spans="1:11" ht="15.75" thickBot="1" x14ac:dyDescent="0.3">
      <c r="A31" s="86"/>
      <c r="B31" s="87"/>
      <c r="C31" s="87"/>
      <c r="D31" s="87"/>
      <c r="E31" s="88"/>
      <c r="F31" s="83"/>
      <c r="G31" s="83"/>
      <c r="H31" s="83"/>
      <c r="I31" s="83"/>
      <c r="J31" s="84" t="s">
        <v>29</v>
      </c>
      <c r="K31" s="89" t="s">
        <v>30</v>
      </c>
    </row>
    <row r="32" spans="1:11" ht="15.75" thickBot="1" x14ac:dyDescent="0.3">
      <c r="A32" s="86"/>
      <c r="B32" s="87"/>
      <c r="C32" s="87"/>
      <c r="D32" s="87"/>
      <c r="E32" s="83"/>
      <c r="F32" s="83"/>
      <c r="G32" s="83"/>
      <c r="H32" s="83" t="s">
        <v>31</v>
      </c>
      <c r="I32" s="90" t="s">
        <v>18</v>
      </c>
      <c r="J32" s="91">
        <f>H30*0.2</f>
        <v>0</v>
      </c>
      <c r="K32" s="92">
        <f>H30*1.2</f>
        <v>0</v>
      </c>
    </row>
    <row r="33" spans="1:13" ht="15.75" thickBot="1" x14ac:dyDescent="0.3">
      <c r="A33" s="93"/>
      <c r="B33" s="94"/>
      <c r="C33" s="94"/>
      <c r="D33" s="94"/>
      <c r="E33" s="94"/>
      <c r="F33" s="95"/>
      <c r="G33" s="96"/>
      <c r="H33" s="96"/>
      <c r="I33" s="97"/>
      <c r="J33" s="98"/>
      <c r="K33" s="99"/>
    </row>
    <row r="34" spans="1:13" ht="15.75" thickBot="1" x14ac:dyDescent="0.3">
      <c r="A34" s="100"/>
      <c r="B34" s="101"/>
      <c r="C34" s="101"/>
      <c r="D34" s="101"/>
      <c r="E34" s="101"/>
      <c r="F34" s="102"/>
      <c r="G34" s="103"/>
      <c r="H34" s="104"/>
      <c r="I34" s="105"/>
      <c r="J34" s="106"/>
      <c r="K34" s="107"/>
    </row>
    <row r="35" spans="1:13" x14ac:dyDescent="0.25">
      <c r="A35" s="108" t="s">
        <v>32</v>
      </c>
      <c r="B35" s="109"/>
      <c r="C35" s="109"/>
      <c r="D35" s="109"/>
      <c r="E35" s="109"/>
      <c r="F35" s="109"/>
      <c r="G35" s="110"/>
      <c r="H35" s="110"/>
      <c r="I35" s="111"/>
      <c r="J35" s="110"/>
      <c r="K35" s="110"/>
      <c r="L35" s="112"/>
      <c r="M35" s="112"/>
    </row>
    <row r="36" spans="1:13" x14ac:dyDescent="0.25">
      <c r="A36" s="113" t="s">
        <v>33</v>
      </c>
      <c r="B36" s="114"/>
      <c r="C36" s="114"/>
      <c r="D36" s="114"/>
      <c r="E36" s="114"/>
      <c r="F36" s="114"/>
      <c r="G36" s="115"/>
      <c r="H36" s="115"/>
      <c r="I36" s="116"/>
      <c r="J36" s="117"/>
      <c r="K36" s="118"/>
      <c r="L36" s="112"/>
      <c r="M36" s="112"/>
    </row>
    <row r="37" spans="1:13" x14ac:dyDescent="0.25">
      <c r="A37" s="197" t="s">
        <v>34</v>
      </c>
      <c r="B37" s="197"/>
      <c r="C37" s="197"/>
      <c r="D37" s="197"/>
      <c r="E37" s="197"/>
      <c r="F37" s="197"/>
      <c r="G37" s="197"/>
      <c r="H37" s="197"/>
      <c r="I37" s="197"/>
      <c r="J37" s="197"/>
      <c r="K37" s="197"/>
      <c r="L37" s="197"/>
      <c r="M37" s="197"/>
    </row>
    <row r="38" spans="1:13" x14ac:dyDescent="0.25">
      <c r="A38" s="124"/>
      <c r="B38" s="124"/>
      <c r="C38" s="124"/>
      <c r="D38" s="124"/>
      <c r="E38" s="124"/>
      <c r="F38" s="124"/>
      <c r="G38" s="124"/>
      <c r="H38" s="124"/>
      <c r="I38" s="124"/>
      <c r="J38" s="124"/>
      <c r="K38" s="124"/>
      <c r="L38" s="124"/>
      <c r="M38" s="124"/>
    </row>
    <row r="39" spans="1:13" x14ac:dyDescent="0.25">
      <c r="F39" s="3"/>
      <c r="H39" s="3"/>
      <c r="J39" s="3"/>
      <c r="K39" s="3"/>
    </row>
    <row r="40" spans="1:13" x14ac:dyDescent="0.25">
      <c r="A40" s="119"/>
      <c r="B40" s="119"/>
      <c r="C40" s="120"/>
      <c r="D40" s="121"/>
      <c r="E40" s="121"/>
      <c r="F40" s="121"/>
      <c r="G40" s="122" t="s">
        <v>35</v>
      </c>
      <c r="H40" s="122"/>
      <c r="I40" s="122"/>
      <c r="J40" s="3"/>
      <c r="K40" s="3"/>
    </row>
    <row r="41" spans="1:13" x14ac:dyDescent="0.25">
      <c r="A41" s="198" t="s">
        <v>36</v>
      </c>
      <c r="B41" s="198"/>
      <c r="C41" s="198"/>
      <c r="D41" s="123"/>
      <c r="E41" s="123"/>
      <c r="F41" s="120"/>
      <c r="G41" s="122" t="s">
        <v>37</v>
      </c>
      <c r="H41" s="122"/>
      <c r="I41" s="122"/>
      <c r="J41" s="3"/>
      <c r="K41" s="3"/>
    </row>
  </sheetData>
  <mergeCells count="14">
    <mergeCell ref="B4:K4"/>
    <mergeCell ref="A26:C26"/>
    <mergeCell ref="A28:C28"/>
    <mergeCell ref="A37:M37"/>
    <mergeCell ref="A41:C41"/>
    <mergeCell ref="A29:C29"/>
    <mergeCell ref="A11:E11"/>
    <mergeCell ref="A14:C14"/>
    <mergeCell ref="A24:C24"/>
    <mergeCell ref="D15:G15"/>
    <mergeCell ref="H13:K13"/>
    <mergeCell ref="H14:K14"/>
    <mergeCell ref="J16:K16"/>
    <mergeCell ref="H15:J15"/>
  </mergeCells>
  <pageMargins left="0.7" right="0.7" top="0.75" bottom="0.75" header="0.3" footer="0.3"/>
  <pageSetup paperSize="9" scale="7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42"/>
  <sheetViews>
    <sheetView topLeftCell="A13" workbookViewId="0">
      <selection activeCell="H23" sqref="H23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4" width="10.5703125" customWidth="1"/>
    <col min="5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1" width="13.5703125" customWidth="1"/>
  </cols>
  <sheetData>
    <row r="2" spans="1:12" x14ac:dyDescent="0.25">
      <c r="A2" s="1" t="s">
        <v>66</v>
      </c>
      <c r="B2" s="2"/>
      <c r="C2" s="2"/>
      <c r="D2" s="2"/>
      <c r="E2" s="2"/>
      <c r="F2" s="2"/>
      <c r="G2" s="2"/>
      <c r="H2" s="2"/>
      <c r="I2" s="2"/>
      <c r="J2" s="2"/>
      <c r="K2" s="3"/>
    </row>
    <row r="3" spans="1:12" x14ac:dyDescent="0.25">
      <c r="A3" s="4"/>
      <c r="B3" s="2"/>
      <c r="C3" s="2"/>
      <c r="D3" s="2"/>
      <c r="E3" s="2"/>
      <c r="F3" s="2"/>
      <c r="G3" s="2"/>
      <c r="H3" s="2"/>
      <c r="I3" s="2"/>
      <c r="J3" s="2"/>
      <c r="K3" s="3"/>
    </row>
    <row r="4" spans="1:12" x14ac:dyDescent="0.25">
      <c r="A4" s="4" t="s">
        <v>1</v>
      </c>
      <c r="B4" s="2"/>
      <c r="C4" s="2"/>
      <c r="D4" s="2"/>
      <c r="E4" s="2"/>
      <c r="F4" s="2"/>
      <c r="G4" s="2"/>
      <c r="H4" s="2"/>
      <c r="I4" s="2"/>
      <c r="J4" s="2"/>
      <c r="K4" s="3"/>
    </row>
    <row r="5" spans="1:12" x14ac:dyDescent="0.25">
      <c r="A5" s="2"/>
      <c r="B5" s="210" t="s">
        <v>100</v>
      </c>
      <c r="C5" s="210"/>
      <c r="D5" s="210"/>
      <c r="E5" s="210"/>
      <c r="F5" s="210"/>
      <c r="G5" s="210"/>
      <c r="H5" s="210"/>
      <c r="I5" s="210"/>
      <c r="J5" s="210"/>
      <c r="K5" s="210"/>
    </row>
    <row r="6" spans="1:12" x14ac:dyDescent="0.25">
      <c r="A6" s="5" t="s">
        <v>2</v>
      </c>
      <c r="B6" s="2"/>
      <c r="C6" s="2"/>
      <c r="D6" s="2"/>
      <c r="E6" s="2"/>
      <c r="F6" s="2"/>
      <c r="G6" s="2"/>
      <c r="H6" s="2"/>
      <c r="I6" s="2"/>
      <c r="J6" s="2"/>
      <c r="K6" s="3"/>
    </row>
    <row r="7" spans="1:12" x14ac:dyDescent="0.25">
      <c r="A7" s="6"/>
      <c r="B7" s="2"/>
      <c r="C7" s="2"/>
      <c r="D7" s="2"/>
      <c r="E7" s="2"/>
      <c r="F7" s="2"/>
      <c r="G7" s="2"/>
      <c r="H7" s="2"/>
      <c r="I7" s="2"/>
      <c r="J7" s="2"/>
      <c r="K7" s="3"/>
    </row>
    <row r="8" spans="1:12" x14ac:dyDescent="0.25">
      <c r="A8" s="7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2" x14ac:dyDescent="0.25">
      <c r="A9" s="7" t="s">
        <v>4</v>
      </c>
      <c r="B9" s="2"/>
      <c r="C9" s="2"/>
      <c r="D9" s="2"/>
      <c r="E9" s="2"/>
      <c r="F9" s="2"/>
      <c r="G9" s="2"/>
      <c r="H9" s="2"/>
      <c r="I9" s="2"/>
      <c r="J9" s="2"/>
      <c r="K9" s="3"/>
    </row>
    <row r="10" spans="1:12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3"/>
    </row>
    <row r="11" spans="1:12" x14ac:dyDescent="0.25">
      <c r="A11" s="4" t="s">
        <v>5</v>
      </c>
      <c r="B11" s="4"/>
      <c r="C11" s="4"/>
      <c r="D11" s="4"/>
      <c r="E11" s="4"/>
      <c r="F11" s="4"/>
      <c r="G11" s="4"/>
      <c r="H11" s="4"/>
      <c r="I11" s="4"/>
      <c r="J11" s="4"/>
      <c r="K11" s="3"/>
    </row>
    <row r="12" spans="1:12" x14ac:dyDescent="0.25">
      <c r="A12" s="211" t="s">
        <v>61</v>
      </c>
      <c r="B12" s="212"/>
      <c r="C12" s="212"/>
      <c r="D12" s="212"/>
      <c r="E12" s="9"/>
      <c r="F12" s="8"/>
      <c r="G12" s="4"/>
      <c r="H12" s="4"/>
      <c r="I12" s="4"/>
      <c r="J12" s="4"/>
      <c r="K12" s="3"/>
    </row>
    <row r="13" spans="1:12" ht="16.5" thickBot="1" x14ac:dyDescent="0.3">
      <c r="A13" s="10"/>
      <c r="B13" s="10"/>
      <c r="C13" s="10"/>
      <c r="D13" s="10"/>
      <c r="E13" s="10"/>
      <c r="F13" s="11"/>
      <c r="G13" s="10"/>
      <c r="H13" s="11"/>
      <c r="I13" s="10"/>
      <c r="J13" s="11"/>
      <c r="K13" s="11"/>
    </row>
    <row r="14" spans="1:12" x14ac:dyDescent="0.25">
      <c r="A14" s="12" t="s">
        <v>6</v>
      </c>
      <c r="B14" s="13"/>
      <c r="C14" s="14"/>
      <c r="D14" s="15"/>
      <c r="E14" s="14"/>
      <c r="F14" s="16"/>
      <c r="G14" s="14"/>
      <c r="H14" s="213" t="s">
        <v>79</v>
      </c>
      <c r="I14" s="213"/>
      <c r="J14" s="213"/>
      <c r="K14" s="223"/>
    </row>
    <row r="15" spans="1:12" x14ac:dyDescent="0.25">
      <c r="A15" s="211" t="s">
        <v>61</v>
      </c>
      <c r="B15" s="212"/>
      <c r="C15" s="212"/>
      <c r="D15" s="212"/>
      <c r="E15" s="8"/>
      <c r="F15" s="18"/>
      <c r="G15" s="8"/>
      <c r="H15" s="215"/>
      <c r="I15" s="215"/>
      <c r="J15" s="215"/>
      <c r="K15" s="215"/>
      <c r="L15" s="141"/>
    </row>
    <row r="16" spans="1:12" ht="15.75" thickBot="1" x14ac:dyDescent="0.3">
      <c r="A16" s="20"/>
      <c r="B16" s="8"/>
      <c r="C16" s="8"/>
      <c r="D16" s="8"/>
      <c r="E16" s="8"/>
      <c r="F16" s="18"/>
      <c r="G16" s="8"/>
      <c r="H16" s="217" t="s">
        <v>93</v>
      </c>
      <c r="I16" s="217"/>
      <c r="J16" s="217"/>
      <c r="K16" s="23"/>
    </row>
    <row r="17" spans="1:13" x14ac:dyDescent="0.25">
      <c r="A17" s="24" t="s">
        <v>7</v>
      </c>
      <c r="B17" s="25">
        <v>1054</v>
      </c>
      <c r="C17" s="8" t="s">
        <v>8</v>
      </c>
      <c r="D17" s="140"/>
      <c r="E17" s="140"/>
      <c r="F17" s="140"/>
      <c r="G17" s="8"/>
      <c r="H17" s="21"/>
      <c r="I17" s="22"/>
      <c r="J17" s="218"/>
      <c r="K17" s="219"/>
    </row>
    <row r="18" spans="1:13" x14ac:dyDescent="0.25">
      <c r="A18" s="27" t="s">
        <v>9</v>
      </c>
      <c r="B18" s="28">
        <v>5.5</v>
      </c>
      <c r="C18" s="8" t="s">
        <v>8</v>
      </c>
      <c r="D18" s="8"/>
      <c r="E18" s="8"/>
      <c r="F18" s="18"/>
      <c r="G18" s="8"/>
      <c r="H18" s="18"/>
      <c r="I18" s="8"/>
      <c r="J18" s="29"/>
      <c r="K18" s="23"/>
    </row>
    <row r="19" spans="1:13" x14ac:dyDescent="0.25">
      <c r="A19" s="30" t="s">
        <v>10</v>
      </c>
      <c r="B19" s="31">
        <f>B17*B18</f>
        <v>5797</v>
      </c>
      <c r="C19" s="8" t="s">
        <v>11</v>
      </c>
      <c r="D19" s="8"/>
      <c r="E19" s="8"/>
      <c r="F19" s="18"/>
      <c r="G19" s="8"/>
      <c r="H19" s="18"/>
      <c r="I19" s="8"/>
      <c r="J19" s="29"/>
      <c r="K19" s="23"/>
    </row>
    <row r="20" spans="1:13" ht="15.75" thickBot="1" x14ac:dyDescent="0.3">
      <c r="A20" s="32" t="s">
        <v>12</v>
      </c>
      <c r="B20" s="33"/>
      <c r="C20" s="20" t="s">
        <v>11</v>
      </c>
      <c r="D20" s="8"/>
      <c r="E20" s="8"/>
      <c r="F20" s="18"/>
      <c r="G20" s="8"/>
      <c r="H20" s="18"/>
      <c r="I20" s="8"/>
      <c r="J20" s="29"/>
      <c r="K20" s="23"/>
      <c r="M20" s="37"/>
    </row>
    <row r="21" spans="1:13" ht="15.75" thickBot="1" x14ac:dyDescent="0.3">
      <c r="A21" s="34"/>
      <c r="B21" s="35"/>
      <c r="C21" s="8"/>
      <c r="D21" s="8"/>
      <c r="E21" s="8"/>
      <c r="F21" s="18"/>
      <c r="G21" s="8"/>
      <c r="H21" s="18"/>
      <c r="I21" s="8"/>
      <c r="J21" s="29"/>
      <c r="K21" s="23"/>
      <c r="M21" s="37"/>
    </row>
    <row r="22" spans="1:13" ht="15.75" thickBot="1" x14ac:dyDescent="0.3">
      <c r="A22" s="34"/>
      <c r="B22" s="35"/>
      <c r="C22" s="8"/>
      <c r="D22" s="8"/>
      <c r="E22" s="8"/>
      <c r="F22" s="36" t="s">
        <v>13</v>
      </c>
      <c r="G22" s="37"/>
      <c r="H22" s="38" t="s">
        <v>14</v>
      </c>
      <c r="I22" s="39"/>
      <c r="J22" s="40"/>
      <c r="K22" s="41"/>
    </row>
    <row r="23" spans="1:13" ht="15.75" thickBot="1" x14ac:dyDescent="0.3">
      <c r="A23" s="42" t="s">
        <v>15</v>
      </c>
      <c r="B23" s="43"/>
      <c r="C23" s="44"/>
      <c r="D23" s="45" t="s">
        <v>16</v>
      </c>
      <c r="E23" s="46" t="s">
        <v>17</v>
      </c>
      <c r="F23" s="47" t="s">
        <v>18</v>
      </c>
      <c r="G23" s="46" t="s">
        <v>19</v>
      </c>
      <c r="H23" s="241" t="s">
        <v>18</v>
      </c>
      <c r="I23" s="48"/>
      <c r="J23" s="49"/>
      <c r="K23" s="23"/>
    </row>
    <row r="24" spans="1:13" x14ac:dyDescent="0.25">
      <c r="A24" s="50" t="s">
        <v>20</v>
      </c>
      <c r="B24" s="51"/>
      <c r="C24" s="52"/>
      <c r="D24" s="53" t="s">
        <v>8</v>
      </c>
      <c r="E24" s="54" t="s">
        <v>21</v>
      </c>
      <c r="F24" s="55"/>
      <c r="G24" s="231">
        <v>24</v>
      </c>
      <c r="H24" s="244">
        <f>F24*G24</f>
        <v>0</v>
      </c>
      <c r="I24" s="48"/>
      <c r="J24" s="56"/>
      <c r="K24" s="57"/>
    </row>
    <row r="25" spans="1:13" x14ac:dyDescent="0.25">
      <c r="A25" s="208" t="s">
        <v>22</v>
      </c>
      <c r="B25" s="209"/>
      <c r="C25" s="209"/>
      <c r="D25" s="58" t="s">
        <v>23</v>
      </c>
      <c r="E25" s="59"/>
      <c r="F25" s="60"/>
      <c r="G25" s="132">
        <f>B19+B20</f>
        <v>5797</v>
      </c>
      <c r="H25" s="242">
        <f t="shared" ref="H25:H30" si="0">F25*G25</f>
        <v>0</v>
      </c>
      <c r="I25" s="48"/>
      <c r="J25" s="56"/>
      <c r="K25" s="57"/>
    </row>
    <row r="26" spans="1:13" x14ac:dyDescent="0.25">
      <c r="A26" s="61" t="s">
        <v>24</v>
      </c>
      <c r="B26" s="62"/>
      <c r="C26" s="63"/>
      <c r="D26" s="64" t="s">
        <v>23</v>
      </c>
      <c r="E26" s="65" t="s">
        <v>25</v>
      </c>
      <c r="F26" s="66"/>
      <c r="G26" s="233">
        <f>B19+B20</f>
        <v>5797</v>
      </c>
      <c r="H26" s="242">
        <f t="shared" si="0"/>
        <v>0</v>
      </c>
      <c r="I26" s="48"/>
      <c r="J26" s="56"/>
      <c r="K26" s="67"/>
    </row>
    <row r="27" spans="1:13" ht="27.75" customHeight="1" x14ac:dyDescent="0.25">
      <c r="A27" s="188" t="s">
        <v>67</v>
      </c>
      <c r="B27" s="189"/>
      <c r="C27" s="190"/>
      <c r="D27" s="74" t="s">
        <v>27</v>
      </c>
      <c r="E27" s="75" t="s">
        <v>21</v>
      </c>
      <c r="F27" s="142"/>
      <c r="G27" s="234">
        <v>80</v>
      </c>
      <c r="H27" s="242">
        <f t="shared" si="0"/>
        <v>0</v>
      </c>
      <c r="I27" s="48"/>
      <c r="J27" s="56"/>
      <c r="K27" s="67"/>
    </row>
    <row r="28" spans="1:13" x14ac:dyDescent="0.25">
      <c r="A28" s="72" t="s">
        <v>26</v>
      </c>
      <c r="B28" s="73"/>
      <c r="C28" s="73"/>
      <c r="D28" s="74" t="s">
        <v>27</v>
      </c>
      <c r="E28" s="75" t="s">
        <v>21</v>
      </c>
      <c r="F28" s="76"/>
      <c r="G28" s="236">
        <f>B19+B20</f>
        <v>5797</v>
      </c>
      <c r="H28" s="242">
        <f t="shared" si="0"/>
        <v>0</v>
      </c>
      <c r="I28" s="48"/>
      <c r="J28" s="56"/>
      <c r="K28" s="67"/>
    </row>
    <row r="29" spans="1:13" x14ac:dyDescent="0.25">
      <c r="A29" s="191" t="s">
        <v>49</v>
      </c>
      <c r="B29" s="192"/>
      <c r="C29" s="193"/>
      <c r="D29" s="74" t="s">
        <v>27</v>
      </c>
      <c r="E29" s="75" t="s">
        <v>21</v>
      </c>
      <c r="F29" s="125"/>
      <c r="G29" s="236">
        <v>2900</v>
      </c>
      <c r="H29" s="242">
        <f t="shared" si="0"/>
        <v>0</v>
      </c>
      <c r="I29" s="48"/>
      <c r="J29" s="56"/>
      <c r="K29" s="67"/>
    </row>
    <row r="30" spans="1:13" ht="15.75" thickBot="1" x14ac:dyDescent="0.3">
      <c r="A30" s="220" t="s">
        <v>38</v>
      </c>
      <c r="B30" s="221"/>
      <c r="C30" s="222"/>
      <c r="D30" s="126" t="s">
        <v>8</v>
      </c>
      <c r="E30" s="77"/>
      <c r="F30" s="78"/>
      <c r="G30" s="174">
        <v>1070</v>
      </c>
      <c r="H30" s="243">
        <f t="shared" si="0"/>
        <v>0</v>
      </c>
      <c r="I30" s="48"/>
      <c r="J30" s="56"/>
      <c r="K30" s="67"/>
    </row>
    <row r="31" spans="1:13" ht="15.75" thickBot="1" x14ac:dyDescent="0.3">
      <c r="A31" s="79"/>
      <c r="B31" s="80"/>
      <c r="C31" s="80"/>
      <c r="D31" s="80"/>
      <c r="E31" s="81"/>
      <c r="F31" s="81"/>
      <c r="G31" s="82" t="s">
        <v>28</v>
      </c>
      <c r="H31" s="177">
        <f>SUM(H24:H30)</f>
        <v>0</v>
      </c>
      <c r="I31" s="83"/>
      <c r="J31" s="84"/>
      <c r="K31" s="85"/>
    </row>
    <row r="32" spans="1:13" ht="15.75" thickBot="1" x14ac:dyDescent="0.3">
      <c r="A32" s="86"/>
      <c r="B32" s="87"/>
      <c r="C32" s="87"/>
      <c r="D32" s="87"/>
      <c r="E32" s="88"/>
      <c r="F32" s="83"/>
      <c r="G32" s="83"/>
      <c r="H32" s="83"/>
      <c r="I32" s="83"/>
      <c r="J32" s="84" t="s">
        <v>29</v>
      </c>
      <c r="K32" s="89" t="s">
        <v>30</v>
      </c>
    </row>
    <row r="33" spans="1:13" ht="15.75" thickBot="1" x14ac:dyDescent="0.3">
      <c r="A33" s="86"/>
      <c r="B33" s="87"/>
      <c r="C33" s="87"/>
      <c r="D33" s="87"/>
      <c r="E33" s="83"/>
      <c r="F33" s="83"/>
      <c r="G33" s="83"/>
      <c r="H33" s="83" t="s">
        <v>31</v>
      </c>
      <c r="I33" s="90" t="s">
        <v>18</v>
      </c>
      <c r="J33" s="91">
        <f>H31*0.2</f>
        <v>0</v>
      </c>
      <c r="K33" s="92">
        <f>H31*1.2</f>
        <v>0</v>
      </c>
    </row>
    <row r="34" spans="1:13" ht="15.75" thickBot="1" x14ac:dyDescent="0.3">
      <c r="A34" s="93"/>
      <c r="B34" s="94"/>
      <c r="C34" s="94"/>
      <c r="D34" s="94"/>
      <c r="E34" s="94"/>
      <c r="F34" s="95"/>
      <c r="G34" s="96"/>
      <c r="H34" s="96"/>
      <c r="I34" s="97"/>
      <c r="J34" s="98"/>
      <c r="K34" s="99"/>
    </row>
    <row r="35" spans="1:13" ht="15.75" thickBot="1" x14ac:dyDescent="0.3">
      <c r="A35" s="100"/>
      <c r="B35" s="101"/>
      <c r="C35" s="101"/>
      <c r="D35" s="101"/>
      <c r="E35" s="101"/>
      <c r="F35" s="102"/>
      <c r="G35" s="103"/>
      <c r="H35" s="104"/>
      <c r="I35" s="105"/>
      <c r="J35" s="106"/>
      <c r="K35" s="107"/>
    </row>
    <row r="36" spans="1:13" x14ac:dyDescent="0.25">
      <c r="A36" s="108" t="s">
        <v>32</v>
      </c>
      <c r="B36" s="109"/>
      <c r="C36" s="109"/>
      <c r="D36" s="109"/>
      <c r="E36" s="109"/>
      <c r="F36" s="109"/>
      <c r="G36" s="110"/>
      <c r="H36" s="110"/>
      <c r="I36" s="111"/>
      <c r="J36" s="110"/>
      <c r="K36" s="110"/>
      <c r="L36" s="112"/>
      <c r="M36" s="112"/>
    </row>
    <row r="37" spans="1:13" x14ac:dyDescent="0.25">
      <c r="A37" s="113" t="s">
        <v>33</v>
      </c>
      <c r="B37" s="114"/>
      <c r="C37" s="114"/>
      <c r="D37" s="114"/>
      <c r="E37" s="114"/>
      <c r="F37" s="114"/>
      <c r="G37" s="115"/>
      <c r="H37" s="115"/>
      <c r="I37" s="116"/>
      <c r="J37" s="117"/>
      <c r="K37" s="118"/>
      <c r="L37" s="112"/>
      <c r="M37" s="112"/>
    </row>
    <row r="38" spans="1:13" x14ac:dyDescent="0.25">
      <c r="A38" s="197" t="s">
        <v>34</v>
      </c>
      <c r="B38" s="197"/>
      <c r="C38" s="197"/>
      <c r="D38" s="197"/>
      <c r="E38" s="197"/>
      <c r="F38" s="197"/>
      <c r="G38" s="197"/>
      <c r="H38" s="197"/>
      <c r="I38" s="197"/>
      <c r="J38" s="197"/>
      <c r="K38" s="197"/>
      <c r="L38" s="197"/>
      <c r="M38" s="197"/>
    </row>
    <row r="39" spans="1:13" x14ac:dyDescent="0.25">
      <c r="A39" s="146"/>
      <c r="B39" s="146"/>
      <c r="C39" s="146"/>
      <c r="D39" s="146"/>
      <c r="E39" s="146"/>
      <c r="F39" s="146"/>
      <c r="G39" s="146"/>
      <c r="H39" s="146"/>
      <c r="I39" s="146"/>
      <c r="J39" s="146"/>
      <c r="K39" s="146"/>
      <c r="L39" s="146"/>
      <c r="M39" s="146"/>
    </row>
    <row r="40" spans="1:13" x14ac:dyDescent="0.25">
      <c r="F40" s="3"/>
      <c r="H40" s="3"/>
      <c r="J40" s="3"/>
      <c r="K40" s="3"/>
    </row>
    <row r="41" spans="1:13" x14ac:dyDescent="0.25">
      <c r="A41" s="119"/>
      <c r="B41" s="119"/>
      <c r="C41" s="120"/>
      <c r="D41" s="121"/>
      <c r="E41" s="121"/>
      <c r="F41" s="121"/>
      <c r="G41" s="122" t="s">
        <v>35</v>
      </c>
      <c r="H41" s="122"/>
      <c r="I41" s="122"/>
      <c r="J41" s="3"/>
      <c r="K41" s="3"/>
    </row>
    <row r="42" spans="1:13" x14ac:dyDescent="0.25">
      <c r="A42" s="198" t="s">
        <v>36</v>
      </c>
      <c r="B42" s="198"/>
      <c r="C42" s="198"/>
      <c r="D42" s="123"/>
      <c r="E42" s="123"/>
      <c r="F42" s="120"/>
      <c r="G42" s="122" t="s">
        <v>37</v>
      </c>
      <c r="H42" s="122"/>
      <c r="I42" s="122"/>
      <c r="J42" s="3"/>
      <c r="K42" s="3"/>
    </row>
  </sheetData>
  <mergeCells count="13">
    <mergeCell ref="A42:C42"/>
    <mergeCell ref="B5:K5"/>
    <mergeCell ref="A12:D12"/>
    <mergeCell ref="H14:K14"/>
    <mergeCell ref="A15:D15"/>
    <mergeCell ref="H15:K15"/>
    <mergeCell ref="J17:K17"/>
    <mergeCell ref="A25:C25"/>
    <mergeCell ref="A27:C27"/>
    <mergeCell ref="A29:C29"/>
    <mergeCell ref="A30:C30"/>
    <mergeCell ref="A38:M38"/>
    <mergeCell ref="H16:J16"/>
  </mergeCells>
  <pageMargins left="0.7" right="0.7" top="0.78740157499999996" bottom="0.78740157499999996" header="0.3" footer="0.3"/>
  <pageSetup paperSize="9" scale="7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12"/>
  <sheetViews>
    <sheetView tabSelected="1" workbookViewId="0">
      <selection activeCell="I17" sqref="I17"/>
    </sheetView>
  </sheetViews>
  <sheetFormatPr defaultRowHeight="15" x14ac:dyDescent="0.25"/>
  <cols>
    <col min="1" max="1" width="3.7109375" customWidth="1"/>
    <col min="2" max="2" width="3.42578125" customWidth="1"/>
    <col min="3" max="3" width="8.28515625" customWidth="1"/>
    <col min="4" max="4" width="5.42578125" customWidth="1"/>
    <col min="5" max="5" width="23.28515625" customWidth="1"/>
    <col min="6" max="8" width="11.28515625" customWidth="1"/>
    <col min="9" max="9" width="14.28515625" customWidth="1"/>
    <col min="10" max="10" width="15.140625" customWidth="1"/>
    <col min="11" max="11" width="12.7109375" bestFit="1" customWidth="1"/>
  </cols>
  <sheetData>
    <row r="2" spans="2:11" x14ac:dyDescent="0.25">
      <c r="B2" s="210" t="s">
        <v>99</v>
      </c>
      <c r="C2" s="210"/>
      <c r="D2" s="210"/>
      <c r="E2" s="210"/>
      <c r="F2" s="210"/>
      <c r="G2" s="210"/>
      <c r="H2" s="210"/>
      <c r="I2" s="210"/>
    </row>
    <row r="3" spans="2:11" ht="15.75" thickBot="1" x14ac:dyDescent="0.3">
      <c r="B3" s="229"/>
      <c r="C3" s="230"/>
      <c r="D3" s="230"/>
      <c r="E3" s="230"/>
      <c r="F3" s="230"/>
      <c r="G3" s="230"/>
      <c r="H3" s="230"/>
      <c r="I3" s="230"/>
    </row>
    <row r="4" spans="2:11" ht="37.5" customHeight="1" thickBot="1" x14ac:dyDescent="0.3">
      <c r="B4" s="127" t="s">
        <v>39</v>
      </c>
      <c r="C4" s="128" t="s">
        <v>40</v>
      </c>
      <c r="D4" s="128" t="s">
        <v>41</v>
      </c>
      <c r="E4" s="128" t="s">
        <v>50</v>
      </c>
      <c r="F4" s="130" t="s">
        <v>43</v>
      </c>
      <c r="G4" s="130" t="s">
        <v>42</v>
      </c>
      <c r="H4" s="129" t="s">
        <v>44</v>
      </c>
      <c r="I4" s="153" t="s">
        <v>45</v>
      </c>
      <c r="J4" s="154" t="s">
        <v>46</v>
      </c>
    </row>
    <row r="5" spans="2:11" x14ac:dyDescent="0.25">
      <c r="B5" s="135">
        <v>1</v>
      </c>
      <c r="C5" s="134" t="s">
        <v>54</v>
      </c>
      <c r="D5" s="134" t="s">
        <v>51</v>
      </c>
      <c r="E5" s="139" t="s">
        <v>58</v>
      </c>
      <c r="F5" s="148">
        <v>0</v>
      </c>
      <c r="G5" s="148">
        <v>5.5</v>
      </c>
      <c r="H5" s="148">
        <v>5.5</v>
      </c>
      <c r="I5" s="157">
        <f>'2842'!H33</f>
        <v>0</v>
      </c>
      <c r="J5" s="156">
        <f t="shared" ref="J5" si="0">I5*1.2</f>
        <v>0</v>
      </c>
    </row>
    <row r="6" spans="2:11" x14ac:dyDescent="0.25">
      <c r="B6" s="136">
        <v>2</v>
      </c>
      <c r="C6" s="134" t="s">
        <v>55</v>
      </c>
      <c r="D6" s="134" t="s">
        <v>51</v>
      </c>
      <c r="E6" s="139" t="s">
        <v>59</v>
      </c>
      <c r="F6" s="148">
        <v>0</v>
      </c>
      <c r="G6" s="149">
        <v>6.6260000000000003</v>
      </c>
      <c r="H6" s="148">
        <v>6.6260000000000003</v>
      </c>
      <c r="I6" s="157">
        <f>'2836'!H30</f>
        <v>0</v>
      </c>
      <c r="J6" s="156">
        <f t="shared" ref="J6" si="1">I6*1.2</f>
        <v>0</v>
      </c>
    </row>
    <row r="7" spans="2:11" x14ac:dyDescent="0.25">
      <c r="B7" s="136">
        <v>3</v>
      </c>
      <c r="C7" s="134" t="s">
        <v>70</v>
      </c>
      <c r="D7" s="134" t="s">
        <v>51</v>
      </c>
      <c r="E7" s="139" t="s">
        <v>71</v>
      </c>
      <c r="F7" s="148">
        <v>24.053000000000001</v>
      </c>
      <c r="G7" s="149">
        <v>29.928000000000001</v>
      </c>
      <c r="H7" s="148">
        <v>5.875</v>
      </c>
      <c r="I7" s="158">
        <f>'2753'!H30</f>
        <v>0</v>
      </c>
      <c r="J7" s="156">
        <f>I7*1.2</f>
        <v>0</v>
      </c>
    </row>
    <row r="8" spans="2:11" x14ac:dyDescent="0.25">
      <c r="B8" s="136">
        <v>4</v>
      </c>
      <c r="C8" s="187" t="s">
        <v>52</v>
      </c>
      <c r="D8" s="134" t="s">
        <v>51</v>
      </c>
      <c r="E8" s="139" t="s">
        <v>56</v>
      </c>
      <c r="F8" s="147">
        <v>0</v>
      </c>
      <c r="G8" s="147">
        <v>0.26200000000000001</v>
      </c>
      <c r="H8" s="147">
        <v>0.26200000000000001</v>
      </c>
      <c r="I8" s="155">
        <f>'2826'!H30</f>
        <v>0</v>
      </c>
      <c r="J8" s="156">
        <f>I8*1.2</f>
        <v>0</v>
      </c>
    </row>
    <row r="9" spans="2:11" ht="15.75" thickBot="1" x14ac:dyDescent="0.3">
      <c r="B9" s="145">
        <v>5</v>
      </c>
      <c r="C9" s="134" t="s">
        <v>53</v>
      </c>
      <c r="D9" s="134" t="s">
        <v>51</v>
      </c>
      <c r="E9" s="152" t="s">
        <v>57</v>
      </c>
      <c r="F9" s="148">
        <v>0</v>
      </c>
      <c r="G9" s="149">
        <v>1.054</v>
      </c>
      <c r="H9" s="148">
        <v>1.054</v>
      </c>
      <c r="I9" s="157">
        <f>'2829'!H31</f>
        <v>0</v>
      </c>
      <c r="J9" s="156">
        <f t="shared" ref="J9" si="2">I9*1.2</f>
        <v>0</v>
      </c>
      <c r="K9" s="144"/>
    </row>
    <row r="10" spans="2:11" ht="15.75" thickBot="1" x14ac:dyDescent="0.3">
      <c r="B10" s="137"/>
      <c r="C10" s="138" t="s">
        <v>47</v>
      </c>
      <c r="D10" s="138"/>
      <c r="E10" s="138"/>
      <c r="F10" s="150"/>
      <c r="G10" s="150"/>
      <c r="H10" s="151">
        <f>SUM(H5:H9)</f>
        <v>19.317</v>
      </c>
      <c r="I10" s="159">
        <f>SUM(I5:I9)</f>
        <v>0</v>
      </c>
      <c r="J10" s="160">
        <f>SUM(J5:J9)</f>
        <v>0</v>
      </c>
    </row>
    <row r="12" spans="2:11" x14ac:dyDescent="0.25">
      <c r="I12" s="131"/>
    </row>
  </sheetData>
  <mergeCells count="2">
    <mergeCell ref="B3:I3"/>
    <mergeCell ref="B2:I2"/>
  </mergeCells>
  <pageMargins left="0.51181102362204722" right="0.11811023622047245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6</vt:i4>
      </vt:variant>
    </vt:vector>
  </HeadingPairs>
  <TitlesOfParts>
    <vt:vector size="6" baseType="lpstr">
      <vt:lpstr>2842</vt:lpstr>
      <vt:lpstr>2836</vt:lpstr>
      <vt:lpstr>2753</vt:lpstr>
      <vt:lpstr>2826</vt:lpstr>
      <vt:lpstr>2829</vt:lpstr>
      <vt:lpstr>RA </vt:lpstr>
    </vt:vector>
  </TitlesOfParts>
  <Company>BBRSC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Mesiariková Ivana</cp:lastModifiedBy>
  <cp:lastPrinted>2019-11-14T12:05:57Z</cp:lastPrinted>
  <dcterms:created xsi:type="dcterms:W3CDTF">2018-05-11T08:20:24Z</dcterms:created>
  <dcterms:modified xsi:type="dcterms:W3CDTF">2020-02-19T08:05:38Z</dcterms:modified>
</cp:coreProperties>
</file>