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VO\DNS\Asfalty\Vyzva c. 5\Prilohy\Vykazy vymer\"/>
    </mc:Choice>
  </mc:AlternateContent>
  <bookViews>
    <workbookView xWindow="0" yWindow="0" windowWidth="23040" windowHeight="8505" activeTab="10"/>
  </bookViews>
  <sheets>
    <sheet name="2373" sheetId="16" r:id="rId1"/>
    <sheet name="2378" sheetId="15" r:id="rId2"/>
    <sheet name="2384" sheetId="13" r:id="rId3"/>
    <sheet name="2391" sheetId="12" r:id="rId4"/>
    <sheet name="2394" sheetId="18" r:id="rId5"/>
    <sheet name="2393" sheetId="19" r:id="rId6"/>
    <sheet name="2385" sheetId="20" r:id="rId7"/>
    <sheet name="2370" sheetId="21" r:id="rId8"/>
    <sheet name="2371" sheetId="22" r:id="rId9"/>
    <sheet name="2380" sheetId="23" r:id="rId10"/>
    <sheet name="BR" sheetId="7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3" l="1"/>
  <c r="H25" i="23"/>
  <c r="H26" i="23"/>
  <c r="H27" i="23"/>
  <c r="H28" i="23"/>
  <c r="H29" i="23"/>
  <c r="H30" i="23"/>
  <c r="H24" i="22"/>
  <c r="H25" i="22"/>
  <c r="H26" i="22"/>
  <c r="H28" i="22"/>
  <c r="H24" i="21"/>
  <c r="H25" i="21"/>
  <c r="H26" i="21"/>
  <c r="H27" i="21"/>
  <c r="H28" i="21"/>
  <c r="H29" i="21"/>
  <c r="H24" i="20"/>
  <c r="H25" i="20"/>
  <c r="H26" i="20"/>
  <c r="H27" i="20"/>
  <c r="H28" i="20"/>
  <c r="H29" i="20"/>
  <c r="H24" i="19"/>
  <c r="H25" i="19"/>
  <c r="H26" i="19"/>
  <c r="H28" i="19"/>
  <c r="H29" i="18"/>
  <c r="H24" i="12"/>
  <c r="H25" i="12"/>
  <c r="H26" i="12"/>
  <c r="H27" i="12"/>
  <c r="H28" i="12"/>
  <c r="H29" i="12"/>
  <c r="H30" i="12"/>
  <c r="H24" i="13"/>
  <c r="H25" i="13"/>
  <c r="H26" i="13"/>
  <c r="H27" i="13"/>
  <c r="H28" i="13"/>
  <c r="H29" i="13"/>
  <c r="H29" i="15"/>
  <c r="H24" i="16"/>
  <c r="H25" i="16"/>
  <c r="H26" i="16"/>
  <c r="H27" i="16"/>
  <c r="H29" i="16"/>
  <c r="H30" i="16"/>
  <c r="H15" i="7" l="1"/>
  <c r="H23" i="23"/>
  <c r="G27" i="22"/>
  <c r="H27" i="22" s="1"/>
  <c r="H23" i="22"/>
  <c r="H31" i="23" l="1"/>
  <c r="H29" i="22"/>
  <c r="H23" i="21"/>
  <c r="G28" i="20"/>
  <c r="H23" i="20"/>
  <c r="G27" i="19"/>
  <c r="H27" i="19" s="1"/>
  <c r="H23" i="19"/>
  <c r="H23" i="18"/>
  <c r="B18" i="18"/>
  <c r="G27" i="18" s="1"/>
  <c r="H27" i="18" s="1"/>
  <c r="K31" i="22" l="1"/>
  <c r="I13" i="7"/>
  <c r="J13" i="7" s="1"/>
  <c r="K33" i="23"/>
  <c r="I14" i="7"/>
  <c r="J14" i="7" s="1"/>
  <c r="J33" i="23"/>
  <c r="J31" i="22"/>
  <c r="H30" i="21"/>
  <c r="H30" i="20"/>
  <c r="H29" i="19"/>
  <c r="G26" i="18"/>
  <c r="H26" i="18" s="1"/>
  <c r="G28" i="18"/>
  <c r="H28" i="18" s="1"/>
  <c r="G24" i="18"/>
  <c r="G25" i="18"/>
  <c r="H25" i="18" s="1"/>
  <c r="G24" i="12"/>
  <c r="K32" i="20" l="1"/>
  <c r="I11" i="7"/>
  <c r="J11" i="7" s="1"/>
  <c r="H24" i="18"/>
  <c r="H30" i="18" s="1"/>
  <c r="J32" i="21"/>
  <c r="I12" i="7"/>
  <c r="J12" i="7" s="1"/>
  <c r="K31" i="19"/>
  <c r="I10" i="7"/>
  <c r="K32" i="21"/>
  <c r="J32" i="20"/>
  <c r="J31" i="19"/>
  <c r="G28" i="16"/>
  <c r="H28" i="16" s="1"/>
  <c r="I9" i="7" l="1"/>
  <c r="J9" i="7" s="1"/>
  <c r="K32" i="18"/>
  <c r="J32" i="18"/>
  <c r="J10" i="7"/>
  <c r="G26" i="13"/>
  <c r="G24" i="13"/>
  <c r="H23" i="16"/>
  <c r="H23" i="15"/>
  <c r="B18" i="15"/>
  <c r="G27" i="15" s="1"/>
  <c r="H27" i="15" s="1"/>
  <c r="H23" i="13"/>
  <c r="G25" i="15" l="1"/>
  <c r="H25" i="15" s="1"/>
  <c r="G28" i="15"/>
  <c r="H28" i="15" s="1"/>
  <c r="G26" i="15"/>
  <c r="H26" i="15" s="1"/>
  <c r="G24" i="15"/>
  <c r="H24" i="15" s="1"/>
  <c r="G27" i="13"/>
  <c r="G25" i="13"/>
  <c r="H31" i="16" l="1"/>
  <c r="H30" i="15"/>
  <c r="I6" i="7" s="1"/>
  <c r="J6" i="7" s="1"/>
  <c r="H30" i="13"/>
  <c r="K32" i="13" l="1"/>
  <c r="I7" i="7"/>
  <c r="J7" i="7" s="1"/>
  <c r="K32" i="15"/>
  <c r="J32" i="15"/>
  <c r="K33" i="16"/>
  <c r="I5" i="7"/>
  <c r="J33" i="16"/>
  <c r="J32" i="13"/>
  <c r="J5" i="7" l="1"/>
  <c r="H23" i="12"/>
  <c r="G25" i="12"/>
  <c r="G27" i="12" l="1"/>
  <c r="H31" i="12" l="1"/>
  <c r="I8" i="7" s="1"/>
  <c r="I15" i="7" s="1"/>
  <c r="J8" i="7" l="1"/>
  <c r="J15" i="7" s="1"/>
  <c r="J33" i="12"/>
  <c r="K33" i="12"/>
</calcChain>
</file>

<file path=xl/sharedStrings.xml><?xml version="1.0" encoding="utf-8"?>
<sst xmlns="http://schemas.openxmlformats.org/spreadsheetml/2006/main" count="641" uniqueCount="124">
  <si>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</si>
  <si>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</si>
  <si>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</si>
  <si>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</si>
  <si>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</si>
  <si>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</si>
  <si>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</si>
  <si>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</si>
  <si>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</si>
  <si>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</si>
  <si>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</si>
  <si>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</si>
  <si>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</si>
  <si>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</si>
  <si>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</si>
  <si>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</si>
  <si>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</si>
  <si>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</si>
  <si>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</si>
  <si>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</si>
  <si>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</si>
  <si>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</si>
  <si>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</si>
  <si>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</si>
  <si>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</si>
  <si>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</si>
  <si>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</si>
  <si>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</si>
  <si>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</si>
  <si>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</si>
  <si>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</si>
  <si>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</si>
  <si>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</si>
  <si>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</si>
  <si>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</si>
  <si>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</si>
  <si>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ks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</si>
  <si>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</si>
  <si>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</si>
  <si>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</si>
  <si>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</si>
  <si>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</si>
  <si>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</si>
  <si>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</si>
  <si>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</si>
  <si>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</si>
  <si>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výškova úprava poklopov kanalizačných šácht</t>
  </si>
  <si>
    <t>Miestopis</t>
  </si>
  <si>
    <t>BR</t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</si>
  <si>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</si>
  <si>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do 400 mm</t>
  </si>
  <si>
    <t>ACL 16-II  s dovozom rozprestrením a zhutnením</t>
  </si>
  <si>
    <t>Postrek infiltračný</t>
  </si>
  <si>
    <t>Postrek spojovací</t>
  </si>
  <si>
    <r>
      <t>1,0 kg/m</t>
    </r>
    <r>
      <rPr>
        <vertAlign val="superscript"/>
        <sz val="10"/>
        <rFont val="Arial CE"/>
        <charset val="238"/>
      </rPr>
      <t>2</t>
    </r>
  </si>
  <si>
    <r>
      <t>0,5 kg/m</t>
    </r>
    <r>
      <rPr>
        <vertAlign val="superscript"/>
        <sz val="10"/>
        <rFont val="Arial CE"/>
        <charset val="238"/>
      </rPr>
      <t>2</t>
    </r>
  </si>
  <si>
    <t>frézovanie s naložením a odvozom do 10 km ( začiatky a konce +mosty )</t>
  </si>
  <si>
    <t>III/2373</t>
  </si>
  <si>
    <t>Dolná Lehota - Krpáčovo</t>
  </si>
  <si>
    <t>III/2378</t>
  </si>
  <si>
    <t>III/2384</t>
  </si>
  <si>
    <t>III/2391</t>
  </si>
  <si>
    <t>Brezno - Mýto pod Ďumbierom</t>
  </si>
  <si>
    <t>Polomka príjazdná</t>
  </si>
  <si>
    <t>Valaska spojovacia</t>
  </si>
  <si>
    <t>III/2391 Valaska spojovacia</t>
  </si>
  <si>
    <t>Príloha č. 4</t>
  </si>
  <si>
    <t>III/2384 Polomka príjazdná</t>
  </si>
  <si>
    <r>
      <t>0,7 kg/m</t>
    </r>
    <r>
      <rPr>
        <vertAlign val="superscript"/>
        <sz val="10"/>
        <rFont val="Arial CE"/>
        <charset val="238"/>
      </rPr>
      <t>2</t>
    </r>
  </si>
  <si>
    <t>Príloha č. 3</t>
  </si>
  <si>
    <t>Príloha č. 2</t>
  </si>
  <si>
    <t>III/2378 Brezno - Mýto pod Ďumbierom</t>
  </si>
  <si>
    <t>III/2373 Dolná Lehota - Krpáčovo</t>
  </si>
  <si>
    <t>staničenie v km: 4,463-6,314</t>
  </si>
  <si>
    <t>staničenie v km:0,000-0,746</t>
  </si>
  <si>
    <t>staničenie v km: 0,000 -3,552 vbraté úseky</t>
  </si>
  <si>
    <t>4,463 - 6,314</t>
  </si>
  <si>
    <t xml:space="preserve">Recyklácia za studena s kombinovaným spojivom(cement a asfaltová emulzia alebo cement a asfaltová pena) </t>
  </si>
  <si>
    <t>0,000-0,455=455*4=1820</t>
  </si>
  <si>
    <t>0,455-0,746=291*7=2037</t>
  </si>
  <si>
    <t>0,000-1,251=1251*7,0=8757</t>
  </si>
  <si>
    <t>2,376-2,592=216*5,0=1080</t>
  </si>
  <si>
    <t>2,894-2,988=94*5,5=517</t>
  </si>
  <si>
    <t>2,988-3,504=516*4,5=2322</t>
  </si>
  <si>
    <t>Rekonštrukcia ciest II. a III. triedy v okrese Brezno - RI 2020</t>
  </si>
  <si>
    <t xml:space="preserve">Rekonštrukcia ciest II. a III. triedy v okrese BR </t>
  </si>
  <si>
    <t>Rekonštrukcia ciest II. a III. triedy v okrese BR</t>
  </si>
  <si>
    <t>staničenie v km: 5,566-8,235</t>
  </si>
  <si>
    <t>Príloha č. 5</t>
  </si>
  <si>
    <t>III/2394 Sihla spojka</t>
  </si>
  <si>
    <t>III/2394</t>
  </si>
  <si>
    <t>Sihla spojka</t>
  </si>
  <si>
    <t>Príloha č. 6</t>
  </si>
  <si>
    <t>III/2393 Drábsko spojka</t>
  </si>
  <si>
    <t>staničenie v km: 0,000-0,331</t>
  </si>
  <si>
    <t>III/2393</t>
  </si>
  <si>
    <t>Drábsko spojka</t>
  </si>
  <si>
    <t>III/2385 Hámor príjazdná</t>
  </si>
  <si>
    <t>staničenie v km: 0,000-0,292</t>
  </si>
  <si>
    <t>III/2385</t>
  </si>
  <si>
    <t>Hámor príjazdná</t>
  </si>
  <si>
    <t>III/2370 Ráztoka spojka</t>
  </si>
  <si>
    <t>staničenie v km: 0,000-0,200</t>
  </si>
  <si>
    <t>Príloha č. 8</t>
  </si>
  <si>
    <t>III/2370</t>
  </si>
  <si>
    <t>Ráztoka spojka</t>
  </si>
  <si>
    <t>III/2371 Dubová príjazdná</t>
  </si>
  <si>
    <t>staničenie v km: 0,000-0,137</t>
  </si>
  <si>
    <t>III/2371</t>
  </si>
  <si>
    <t>Dubová príjazdná</t>
  </si>
  <si>
    <t>6,290-8,235</t>
  </si>
  <si>
    <t>5,566-6,290=724*4,5=3258m2</t>
  </si>
  <si>
    <t>6,290-8,235=1945*5,5=10697,5m2</t>
  </si>
  <si>
    <t>III/2380 Valaská - Hronec</t>
  </si>
  <si>
    <t>staničenie v km: 0,057-0,829</t>
  </si>
  <si>
    <t>III/2380</t>
  </si>
  <si>
    <t>Valaská - Hronec</t>
  </si>
  <si>
    <t>výšková úprava poklopov kanalizačných šácht</t>
  </si>
  <si>
    <t>frézovanie s naložením a odvozom do 10 km ( začiatky a konce+mosty )</t>
  </si>
  <si>
    <t>Príloha č. 7</t>
  </si>
  <si>
    <t>frézovanie s naložením a odvozom do 10 km (začiatky a konce+mosty)</t>
  </si>
  <si>
    <t>Príloha č. 9</t>
  </si>
  <si>
    <t>Príloha č. 10</t>
  </si>
  <si>
    <t>staničenie v km: 0,000-0,747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</si>
</sst>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#,##0.000"/>
    <numFmt numFmtId="165" formatCode="#,##0.00;[Red]#,##0.00"/>
    <numFmt numFmtId="166" formatCode="0.000"/>
    <numFmt numFmtId="167" formatCode="_-* #,##0.000\ _€_-;\-* #,##0.000\ _€_-;_-* &quot;-&quot;??\ _€_-;_-@_-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 CE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</fills>
  <borders count="92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7" fillId="0" borderId="0" applyFont="0" applyFill="0" applyBorder="0" applyAlignment="0" applyProtection="0"/>
  </cellStyleXfs>
  <cellXfs count="225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6" fillId="0" borderId="23" xfId="1" applyNumberFormat="1" applyFont="1" applyFill="1" applyBorder="1"/>
    <xf numFmtId="164" fontId="6" fillId="0" borderId="24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28" xfId="0" applyFont="1" applyFill="1" applyBorder="1"/>
    <xf numFmtId="0" fontId="0" fillId="0" borderId="29" xfId="0" applyFont="1" applyFill="1" applyBorder="1" applyAlignment="1">
      <alignment horizontal="center"/>
    </xf>
    <xf numFmtId="164" fontId="6" fillId="0" borderId="30" xfId="0" applyNumberFormat="1" applyFont="1" applyFill="1" applyBorder="1"/>
    <xf numFmtId="165" fontId="0" fillId="0" borderId="31" xfId="0" applyNumberFormat="1" applyFont="1" applyFill="1" applyBorder="1" applyAlignment="1">
      <alignment horizontal="right"/>
    </xf>
    <xf numFmtId="0" fontId="0" fillId="0" borderId="32" xfId="0" applyFont="1" applyFill="1" applyBorder="1"/>
    <xf numFmtId="0" fontId="0" fillId="0" borderId="33" xfId="0" applyFill="1" applyBorder="1"/>
    <xf numFmtId="0" fontId="0" fillId="0" borderId="34" xfId="0" applyFill="1" applyBorder="1"/>
    <xf numFmtId="0" fontId="6" fillId="0" borderId="25" xfId="0" applyFont="1" applyFill="1" applyBorder="1"/>
    <xf numFmtId="164" fontId="6" fillId="0" borderId="25" xfId="0" applyNumberFormat="1" applyFont="1" applyFill="1" applyBorder="1"/>
    <xf numFmtId="4" fontId="6" fillId="0" borderId="6" xfId="0" applyNumberFormat="1" applyFont="1" applyFill="1" applyBorder="1"/>
    <xf numFmtId="0" fontId="0" fillId="0" borderId="35" xfId="0" applyFill="1" applyBorder="1" applyAlignment="1">
      <alignment vertical="center"/>
    </xf>
    <xf numFmtId="0" fontId="6" fillId="0" borderId="36" xfId="0" applyFont="1" applyFill="1" applyBorder="1" applyAlignment="1">
      <alignment vertical="center"/>
    </xf>
    <xf numFmtId="164" fontId="6" fillId="0" borderId="25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/>
    </xf>
    <xf numFmtId="0" fontId="0" fillId="0" borderId="38" xfId="0" applyFill="1" applyBorder="1"/>
    <xf numFmtId="0" fontId="0" fillId="0" borderId="39" xfId="0" applyFill="1" applyBorder="1"/>
    <xf numFmtId="0" fontId="8" fillId="0" borderId="40" xfId="0" applyFont="1" applyFill="1" applyBorder="1"/>
    <xf numFmtId="0" fontId="6" fillId="0" borderId="41" xfId="0" applyFont="1" applyFill="1" applyBorder="1"/>
    <xf numFmtId="164" fontId="6" fillId="0" borderId="40" xfId="0" applyNumberFormat="1" applyFont="1" applyFill="1" applyBorder="1"/>
    <xf numFmtId="164" fontId="6" fillId="0" borderId="22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43" xfId="0" applyNumberFormat="1" applyFont="1" applyFill="1" applyBorder="1"/>
    <xf numFmtId="4" fontId="11" fillId="2" borderId="44" xfId="0" applyNumberFormat="1" applyFont="1" applyFill="1" applyBorder="1"/>
    <xf numFmtId="0" fontId="0" fillId="0" borderId="45" xfId="0" applyFill="1" applyBorder="1"/>
    <xf numFmtId="0" fontId="0" fillId="0" borderId="46" xfId="0" applyFill="1" applyBorder="1"/>
    <xf numFmtId="4" fontId="0" fillId="0" borderId="46" xfId="0" applyNumberFormat="1" applyFill="1" applyBorder="1"/>
    <xf numFmtId="4" fontId="12" fillId="0" borderId="46" xfId="0" applyNumberFormat="1" applyFont="1" applyFill="1" applyBorder="1"/>
    <xf numFmtId="0" fontId="12" fillId="0" borderId="46" xfId="0" applyFont="1" applyFill="1" applyBorder="1"/>
    <xf numFmtId="10" fontId="12" fillId="0" borderId="46" xfId="0" applyNumberFormat="1" applyFont="1" applyFill="1" applyBorder="1"/>
    <xf numFmtId="4" fontId="12" fillId="0" borderId="47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48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164" fontId="6" fillId="0" borderId="49" xfId="0" applyNumberFormat="1" applyFont="1" applyFill="1" applyBorder="1"/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19" fillId="0" borderId="53" xfId="0" applyFont="1" applyBorder="1" applyAlignment="1">
      <alignment horizontal="center" wrapText="1"/>
    </xf>
    <xf numFmtId="0" fontId="19" fillId="0" borderId="53" xfId="0" applyFont="1" applyBorder="1" applyAlignment="1">
      <alignment horizontal="center"/>
    </xf>
    <xf numFmtId="0" fontId="19" fillId="0" borderId="15" xfId="0" applyFont="1" applyBorder="1" applyAlignment="1">
      <alignment horizontal="center" wrapText="1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8" fillId="0" borderId="0" xfId="0" applyFont="1" applyBorder="1" applyAlignment="1"/>
    <xf numFmtId="0" fontId="2" fillId="0" borderId="0" xfId="1" applyFont="1" applyFill="1" applyBorder="1" applyAlignment="1">
      <alignment horizontal="left" vertical="center" wrapText="1"/>
    </xf>
    <xf numFmtId="0" fontId="0" fillId="3" borderId="22" xfId="0" applyFont="1" applyFill="1" applyBorder="1"/>
    <xf numFmtId="0" fontId="6" fillId="3" borderId="49" xfId="0" applyFont="1" applyFill="1" applyBorder="1"/>
    <xf numFmtId="164" fontId="6" fillId="3" borderId="49" xfId="0" applyNumberFormat="1" applyFont="1" applyFill="1" applyBorder="1"/>
    <xf numFmtId="0" fontId="0" fillId="0" borderId="27" xfId="0" applyBorder="1" applyAlignment="1">
      <alignment horizontal="left"/>
    </xf>
    <xf numFmtId="0" fontId="0" fillId="3" borderId="27" xfId="0" applyFill="1" applyBorder="1" applyAlignment="1">
      <alignment horizontal="center"/>
    </xf>
    <xf numFmtId="0" fontId="0" fillId="0" borderId="53" xfId="0" applyBorder="1" applyAlignment="1">
      <alignment horizontal="left"/>
    </xf>
    <xf numFmtId="0" fontId="0" fillId="3" borderId="53" xfId="0" applyFill="1" applyBorder="1" applyAlignment="1">
      <alignment horizontal="center"/>
    </xf>
    <xf numFmtId="43" fontId="0" fillId="3" borderId="0" xfId="0" applyNumberFormat="1" applyFill="1"/>
    <xf numFmtId="166" fontId="0" fillId="3" borderId="55" xfId="0" applyNumberFormat="1" applyFill="1" applyBorder="1" applyAlignment="1">
      <alignment horizontal="center"/>
    </xf>
    <xf numFmtId="0" fontId="18" fillId="3" borderId="0" xfId="0" applyFont="1" applyFill="1" applyBorder="1" applyAlignment="1"/>
    <xf numFmtId="0" fontId="0" fillId="3" borderId="54" xfId="0" applyFill="1" applyBorder="1" applyAlignment="1">
      <alignment horizontal="center"/>
    </xf>
    <xf numFmtId="166" fontId="18" fillId="3" borderId="15" xfId="0" applyNumberFormat="1" applyFont="1" applyFill="1" applyBorder="1" applyAlignment="1">
      <alignment horizontal="center"/>
    </xf>
    <xf numFmtId="49" fontId="20" fillId="4" borderId="35" xfId="0" applyNumberFormat="1" applyFont="1" applyFill="1" applyBorder="1" applyAlignment="1"/>
    <xf numFmtId="49" fontId="21" fillId="4" borderId="35" xfId="0" applyNumberFormat="1" applyFont="1" applyFill="1" applyBorder="1" applyAlignment="1"/>
    <xf numFmtId="164" fontId="21" fillId="4" borderId="35" xfId="0" applyNumberFormat="1" applyFont="1" applyFill="1" applyBorder="1" applyAlignment="1"/>
    <xf numFmtId="0" fontId="2" fillId="0" borderId="0" xfId="1" applyFont="1" applyFill="1" applyBorder="1" applyAlignment="1">
      <alignment horizontal="left" vertical="center" wrapText="1"/>
    </xf>
    <xf numFmtId="0" fontId="0" fillId="0" borderId="42" xfId="0" applyFont="1" applyFill="1" applyBorder="1"/>
    <xf numFmtId="0" fontId="22" fillId="0" borderId="0" xfId="0" applyFont="1" applyFill="1" applyBorder="1"/>
    <xf numFmtId="0" fontId="0" fillId="3" borderId="22" xfId="0" applyFill="1" applyBorder="1" applyAlignment="1">
      <alignment horizontal="center"/>
    </xf>
    <xf numFmtId="166" fontId="0" fillId="3" borderId="22" xfId="0" applyNumberFormat="1" applyFill="1" applyBorder="1" applyAlignment="1">
      <alignment horizontal="center"/>
    </xf>
    <xf numFmtId="0" fontId="0" fillId="0" borderId="22" xfId="0" applyBorder="1" applyAlignment="1">
      <alignment horizontal="left"/>
    </xf>
    <xf numFmtId="0" fontId="0" fillId="3" borderId="49" xfId="0" applyFill="1" applyBorder="1" applyAlignment="1">
      <alignment horizontal="center"/>
    </xf>
    <xf numFmtId="166" fontId="0" fillId="3" borderId="49" xfId="0" applyNumberFormat="1" applyFill="1" applyBorder="1" applyAlignment="1">
      <alignment horizontal="center"/>
    </xf>
    <xf numFmtId="43" fontId="18" fillId="3" borderId="15" xfId="2" applyFont="1" applyFill="1" applyBorder="1" applyAlignment="1">
      <alignment horizontal="center"/>
    </xf>
    <xf numFmtId="43" fontId="0" fillId="3" borderId="62" xfId="0" applyNumberFormat="1" applyFill="1" applyBorder="1"/>
    <xf numFmtId="43" fontId="0" fillId="3" borderId="64" xfId="0" applyNumberFormat="1" applyFill="1" applyBorder="1"/>
    <xf numFmtId="0" fontId="23" fillId="0" borderId="0" xfId="0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0" fillId="0" borderId="0" xfId="1" applyFont="1" applyFill="1" applyBorder="1" applyAlignment="1">
      <alignment horizontal="left"/>
    </xf>
    <xf numFmtId="0" fontId="0" fillId="0" borderId="65" xfId="1" applyFont="1" applyFill="1" applyBorder="1" applyAlignment="1">
      <alignment horizontal="left"/>
    </xf>
    <xf numFmtId="0" fontId="8" fillId="0" borderId="37" xfId="0" applyFont="1" applyFill="1" applyBorder="1"/>
    <xf numFmtId="0" fontId="6" fillId="0" borderId="36" xfId="0" applyFont="1" applyFill="1" applyBorder="1"/>
    <xf numFmtId="164" fontId="6" fillId="0" borderId="0" xfId="0" applyNumberFormat="1" applyFont="1" applyFill="1" applyBorder="1"/>
    <xf numFmtId="4" fontId="6" fillId="0" borderId="31" xfId="0" applyNumberFormat="1" applyFont="1" applyFill="1" applyBorder="1"/>
    <xf numFmtId="0" fontId="0" fillId="0" borderId="22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49" xfId="0" applyBorder="1" applyAlignment="1">
      <alignment horizontal="left"/>
    </xf>
    <xf numFmtId="0" fontId="19" fillId="0" borderId="66" xfId="0" applyFont="1" applyBorder="1" applyAlignment="1">
      <alignment horizontal="center" wrapText="1"/>
    </xf>
    <xf numFmtId="43" fontId="0" fillId="3" borderId="67" xfId="2" applyFont="1" applyFill="1" applyBorder="1" applyAlignment="1">
      <alignment horizontal="center"/>
    </xf>
    <xf numFmtId="43" fontId="0" fillId="3" borderId="68" xfId="2" applyFont="1" applyFill="1" applyBorder="1" applyAlignment="1">
      <alignment horizontal="center"/>
    </xf>
    <xf numFmtId="43" fontId="0" fillId="3" borderId="69" xfId="2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70" xfId="0" applyBorder="1" applyAlignment="1">
      <alignment horizontal="center"/>
    </xf>
    <xf numFmtId="0" fontId="6" fillId="0" borderId="39" xfId="0" applyFont="1" applyFill="1" applyBorder="1"/>
    <xf numFmtId="0" fontId="18" fillId="3" borderId="0" xfId="0" applyFont="1" applyFill="1" applyBorder="1"/>
    <xf numFmtId="0" fontId="0" fillId="3" borderId="0" xfId="0" applyFill="1" applyBorder="1"/>
    <xf numFmtId="0" fontId="0" fillId="3" borderId="26" xfId="0" applyFill="1" applyBorder="1" applyAlignment="1">
      <alignment horizontal="center"/>
    </xf>
    <xf numFmtId="0" fontId="0" fillId="3" borderId="55" xfId="0" applyFill="1" applyBorder="1" applyAlignment="1">
      <alignment horizontal="left"/>
    </xf>
    <xf numFmtId="43" fontId="0" fillId="3" borderId="63" xfId="0" applyNumberFormat="1" applyFill="1" applyBorder="1"/>
    <xf numFmtId="0" fontId="0" fillId="3" borderId="22" xfId="0" applyFill="1" applyBorder="1" applyAlignment="1">
      <alignment horizontal="left"/>
    </xf>
    <xf numFmtId="0" fontId="0" fillId="3" borderId="61" xfId="0" applyFill="1" applyBorder="1" applyAlignment="1">
      <alignment horizontal="center"/>
    </xf>
    <xf numFmtId="0" fontId="0" fillId="3" borderId="55" xfId="0" applyFill="1" applyBorder="1" applyAlignment="1">
      <alignment horizontal="center"/>
    </xf>
    <xf numFmtId="4" fontId="11" fillId="0" borderId="71" xfId="0" applyNumberFormat="1" applyFont="1" applyFill="1" applyBorder="1"/>
    <xf numFmtId="4" fontId="11" fillId="0" borderId="72" xfId="0" applyNumberFormat="1" applyFont="1" applyFill="1" applyBorder="1"/>
    <xf numFmtId="0" fontId="0" fillId="0" borderId="73" xfId="1" applyFont="1" applyFill="1" applyBorder="1" applyAlignment="1">
      <alignment horizontal="left"/>
    </xf>
    <xf numFmtId="0" fontId="1" fillId="0" borderId="74" xfId="1" applyFill="1" applyBorder="1" applyAlignment="1">
      <alignment horizontal="left"/>
    </xf>
    <xf numFmtId="0" fontId="1" fillId="0" borderId="75" xfId="1" applyFill="1" applyBorder="1" applyAlignment="1">
      <alignment horizontal="left"/>
    </xf>
    <xf numFmtId="0" fontId="0" fillId="0" borderId="74" xfId="1" applyFont="1" applyFill="1" applyBorder="1"/>
    <xf numFmtId="0" fontId="0" fillId="0" borderId="79" xfId="0" applyFont="1" applyFill="1" applyBorder="1"/>
    <xf numFmtId="0" fontId="6" fillId="0" borderId="79" xfId="0" applyFont="1" applyFill="1" applyBorder="1"/>
    <xf numFmtId="164" fontId="6" fillId="0" borderId="79" xfId="0" applyNumberFormat="1" applyFont="1" applyFill="1" applyBorder="1"/>
    <xf numFmtId="0" fontId="0" fillId="0" borderId="5" xfId="1" applyFont="1" applyFill="1" applyBorder="1" applyAlignment="1">
      <alignment horizontal="left"/>
    </xf>
    <xf numFmtId="0" fontId="0" fillId="0" borderId="76" xfId="1" applyFont="1" applyFill="1" applyBorder="1" applyAlignment="1">
      <alignment horizontal="left"/>
    </xf>
    <xf numFmtId="0" fontId="0" fillId="0" borderId="77" xfId="1" applyFont="1" applyFill="1" applyBorder="1" applyAlignment="1">
      <alignment horizontal="left"/>
    </xf>
    <xf numFmtId="0" fontId="0" fillId="0" borderId="78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26" xfId="0" applyFont="1" applyFill="1" applyBorder="1" applyAlignment="1"/>
    <xf numFmtId="0" fontId="0" fillId="0" borderId="27" xfId="0" applyFill="1" applyBorder="1" applyAlignment="1"/>
    <xf numFmtId="0" fontId="0" fillId="0" borderId="56" xfId="1" applyFont="1" applyFill="1" applyBorder="1" applyAlignment="1">
      <alignment horizontal="left"/>
    </xf>
    <xf numFmtId="0" fontId="0" fillId="0" borderId="57" xfId="1" applyFont="1" applyFill="1" applyBorder="1" applyAlignment="1">
      <alignment horizontal="left"/>
    </xf>
    <xf numFmtId="49" fontId="0" fillId="4" borderId="60" xfId="0" applyNumberFormat="1" applyFont="1" applyFill="1" applyBorder="1" applyAlignment="1">
      <alignment horizontal="left" wrapText="1"/>
    </xf>
    <xf numFmtId="0" fontId="0" fillId="4" borderId="58" xfId="0" applyFont="1" applyFill="1" applyBorder="1" applyAlignment="1"/>
    <xf numFmtId="0" fontId="0" fillId="4" borderId="59" xfId="0" applyFont="1" applyFill="1" applyBorder="1" applyAlignment="1"/>
    <xf numFmtId="0" fontId="0" fillId="0" borderId="60" xfId="1" applyFont="1" applyFill="1" applyBorder="1" applyAlignment="1">
      <alignment vertical="center" wrapText="1"/>
    </xf>
    <xf numFmtId="0" fontId="0" fillId="0" borderId="58" xfId="1" applyFont="1" applyFill="1" applyBorder="1" applyAlignment="1">
      <alignment vertical="center" wrapText="1"/>
    </xf>
    <xf numFmtId="0" fontId="0" fillId="0" borderId="59" xfId="1" applyFont="1" applyFill="1" applyBorder="1" applyAlignment="1">
      <alignment vertical="center" wrapText="1"/>
    </xf>
    <xf numFmtId="0" fontId="0" fillId="3" borderId="80" xfId="1" applyFont="1" applyFill="1" applyBorder="1" applyAlignment="1">
      <alignment horizontal="left"/>
    </xf>
    <xf numFmtId="0" fontId="0" fillId="3" borderId="50" xfId="1" applyFont="1" applyFill="1" applyBorder="1" applyAlignment="1">
      <alignment horizontal="left"/>
    </xf>
    <xf numFmtId="0" fontId="0" fillId="3" borderId="51" xfId="1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4" fontId="6" fillId="0" borderId="81" xfId="0" applyNumberFormat="1" applyFont="1" applyFill="1" applyBorder="1"/>
    <xf numFmtId="4" fontId="6" fillId="0" borderId="82" xfId="0" applyNumberFormat="1" applyFont="1" applyFill="1" applyBorder="1"/>
    <xf numFmtId="4" fontId="6" fillId="0" borderId="83" xfId="0" applyNumberFormat="1" applyFont="1" applyFill="1" applyBorder="1" applyAlignment="1">
      <alignment vertical="center"/>
    </xf>
    <xf numFmtId="4" fontId="6" fillId="0" borderId="84" xfId="0" applyNumberFormat="1" applyFont="1" applyFill="1" applyBorder="1"/>
    <xf numFmtId="4" fontId="6" fillId="0" borderId="39" xfId="0" applyNumberFormat="1" applyFont="1" applyFill="1" applyBorder="1"/>
    <xf numFmtId="4" fontId="6" fillId="0" borderId="85" xfId="0" applyNumberFormat="1" applyFont="1" applyFill="1" applyBorder="1"/>
    <xf numFmtId="4" fontId="0" fillId="0" borderId="86" xfId="0" applyNumberFormat="1" applyBorder="1" applyAlignment="1"/>
    <xf numFmtId="4" fontId="6" fillId="0" borderId="63" xfId="0" applyNumberFormat="1" applyFont="1" applyFill="1" applyBorder="1"/>
    <xf numFmtId="4" fontId="6" fillId="0" borderId="88" xfId="0" applyNumberFormat="1" applyFont="1" applyFill="1" applyBorder="1"/>
    <xf numFmtId="4" fontId="6" fillId="0" borderId="62" xfId="0" applyNumberFormat="1" applyFont="1" applyFill="1" applyBorder="1"/>
    <xf numFmtId="4" fontId="0" fillId="0" borderId="15" xfId="0" applyNumberFormat="1" applyFont="1" applyFill="1" applyBorder="1" applyAlignment="1">
      <alignment horizontal="center"/>
    </xf>
    <xf numFmtId="4" fontId="6" fillId="0" borderId="89" xfId="0" applyNumberFormat="1" applyFont="1" applyFill="1" applyBorder="1"/>
    <xf numFmtId="4" fontId="6" fillId="0" borderId="90" xfId="0" applyNumberFormat="1" applyFont="1" applyFill="1" applyBorder="1"/>
    <xf numFmtId="4" fontId="6" fillId="0" borderId="87" xfId="0" applyNumberFormat="1" applyFont="1" applyFill="1" applyBorder="1"/>
    <xf numFmtId="4" fontId="6" fillId="3" borderId="91" xfId="0" applyNumberFormat="1" applyFont="1" applyFill="1" applyBorder="1"/>
    <xf numFmtId="167" fontId="0" fillId="3" borderId="22" xfId="2" applyNumberFormat="1" applyFont="1" applyFill="1" applyBorder="1" applyAlignment="1">
      <alignment horizontal="center" vertical="center"/>
    </xf>
  </cellXfs>
  <cellStyles count="3">
    <cellStyle name="Čiarka" xfId="2" builtinId="3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opLeftCell="A10" workbookViewId="0">
      <selection activeCell="C25" sqref="C25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6" t="s">
        <v>85</v>
      </c>
      <c r="C4" s="1"/>
      <c r="D4" s="2"/>
      <c r="E4" s="2"/>
      <c r="F4" s="2" t="s">
        <v>42</v>
      </c>
      <c r="G4" s="2" t="s">
        <v>41</v>
      </c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72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87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72</v>
      </c>
      <c r="B14" s="9"/>
      <c r="C14" s="9"/>
      <c r="D14" s="9" t="s">
        <v>111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 t="s">
        <v>112</v>
      </c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2669</v>
      </c>
      <c r="C16" s="9" t="s">
        <v>8</v>
      </c>
      <c r="D16" s="153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5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v>13955.5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19" t="s">
        <v>18</v>
      </c>
      <c r="I22" s="50"/>
      <c r="J22" s="51"/>
      <c r="K22" s="25"/>
    </row>
    <row r="23" spans="1:11" x14ac:dyDescent="0.25">
      <c r="A23" s="182" t="s">
        <v>20</v>
      </c>
      <c r="B23" s="183"/>
      <c r="C23" s="184"/>
      <c r="D23" s="185" t="s">
        <v>8</v>
      </c>
      <c r="E23" s="52" t="s">
        <v>21</v>
      </c>
      <c r="F23" s="53"/>
      <c r="G23" s="209">
        <v>15</v>
      </c>
      <c r="H23" s="222">
        <f>F23*G23</f>
        <v>0</v>
      </c>
      <c r="I23" s="50"/>
      <c r="J23" s="54"/>
      <c r="K23" s="55"/>
    </row>
    <row r="24" spans="1:11" x14ac:dyDescent="0.25">
      <c r="A24" s="195" t="s">
        <v>22</v>
      </c>
      <c r="B24" s="196"/>
      <c r="C24" s="196"/>
      <c r="D24" s="56" t="s">
        <v>23</v>
      </c>
      <c r="E24" s="57"/>
      <c r="F24" s="58"/>
      <c r="G24" s="59">
        <v>3258</v>
      </c>
      <c r="H24" s="216">
        <f t="shared" ref="H24:H30" si="0">F24*G24</f>
        <v>0</v>
      </c>
      <c r="I24" s="50"/>
      <c r="J24" s="54"/>
      <c r="K24" s="55"/>
    </row>
    <row r="25" spans="1:11" x14ac:dyDescent="0.25">
      <c r="A25" s="60" t="s">
        <v>52</v>
      </c>
      <c r="B25" s="61"/>
      <c r="C25" s="62"/>
      <c r="D25" s="143" t="s">
        <v>23</v>
      </c>
      <c r="E25" s="63" t="s">
        <v>54</v>
      </c>
      <c r="F25" s="64"/>
      <c r="G25" s="220">
        <v>10697.5</v>
      </c>
      <c r="H25" s="216">
        <f t="shared" si="0"/>
        <v>0</v>
      </c>
      <c r="I25" s="50"/>
      <c r="J25" s="54"/>
      <c r="K25" s="65"/>
    </row>
    <row r="26" spans="1:11" x14ac:dyDescent="0.25">
      <c r="A26" s="60" t="s">
        <v>53</v>
      </c>
      <c r="B26" s="61"/>
      <c r="C26" s="62"/>
      <c r="D26" s="143" t="s">
        <v>23</v>
      </c>
      <c r="E26" s="63" t="s">
        <v>55</v>
      </c>
      <c r="F26" s="64"/>
      <c r="G26" s="210">
        <v>13955.5</v>
      </c>
      <c r="H26" s="216">
        <f t="shared" si="0"/>
        <v>0</v>
      </c>
      <c r="I26" s="50"/>
      <c r="J26" s="54"/>
      <c r="K26" s="65"/>
    </row>
    <row r="27" spans="1:11" x14ac:dyDescent="0.25">
      <c r="A27" s="70" t="s">
        <v>24</v>
      </c>
      <c r="B27" s="71"/>
      <c r="C27" s="71"/>
      <c r="D27" s="72" t="s">
        <v>25</v>
      </c>
      <c r="E27" s="73" t="s">
        <v>21</v>
      </c>
      <c r="F27" s="74"/>
      <c r="G27" s="212">
        <v>13955.5</v>
      </c>
      <c r="H27" s="216">
        <f t="shared" si="0"/>
        <v>0</v>
      </c>
      <c r="I27" s="50"/>
      <c r="J27" s="54"/>
      <c r="K27" s="65"/>
    </row>
    <row r="28" spans="1:11" x14ac:dyDescent="0.25">
      <c r="A28" s="197" t="s">
        <v>51</v>
      </c>
      <c r="B28" s="198"/>
      <c r="C28" s="198"/>
      <c r="D28" s="72" t="s">
        <v>25</v>
      </c>
      <c r="E28" s="73" t="s">
        <v>21</v>
      </c>
      <c r="F28" s="117"/>
      <c r="G28" s="212">
        <f>B18</f>
        <v>13955.5</v>
      </c>
      <c r="H28" s="216">
        <f t="shared" si="0"/>
        <v>0</v>
      </c>
      <c r="I28" s="50"/>
      <c r="J28" s="54"/>
      <c r="K28" s="65"/>
    </row>
    <row r="29" spans="1:11" ht="26.45" customHeight="1" x14ac:dyDescent="0.25">
      <c r="A29" s="199" t="s">
        <v>77</v>
      </c>
      <c r="B29" s="200"/>
      <c r="C29" s="201"/>
      <c r="D29" s="139" t="s">
        <v>49</v>
      </c>
      <c r="E29" s="140" t="s">
        <v>50</v>
      </c>
      <c r="F29" s="141"/>
      <c r="G29" s="221">
        <v>10697.5</v>
      </c>
      <c r="H29" s="216">
        <f t="shared" si="0"/>
        <v>0</v>
      </c>
      <c r="I29" s="50" t="s">
        <v>110</v>
      </c>
      <c r="J29" s="54"/>
      <c r="K29" s="65"/>
    </row>
    <row r="30" spans="1:11" ht="15.75" thickBot="1" x14ac:dyDescent="0.3">
      <c r="A30" s="190" t="s">
        <v>37</v>
      </c>
      <c r="B30" s="191"/>
      <c r="C30" s="192"/>
      <c r="D30" s="186" t="s">
        <v>8</v>
      </c>
      <c r="E30" s="187"/>
      <c r="F30" s="188"/>
      <c r="G30" s="214">
        <v>2684</v>
      </c>
      <c r="H30" s="217">
        <f t="shared" si="0"/>
        <v>0</v>
      </c>
      <c r="I30" s="50"/>
      <c r="J30" s="54"/>
      <c r="K30" s="65"/>
    </row>
    <row r="31" spans="1:11" ht="15.75" thickBot="1" x14ac:dyDescent="0.3">
      <c r="A31" s="79"/>
      <c r="B31" s="80"/>
      <c r="C31" s="80"/>
      <c r="D31" s="80"/>
      <c r="E31" s="76"/>
      <c r="F31" s="76"/>
      <c r="G31" s="180" t="s">
        <v>26</v>
      </c>
      <c r="H31" s="181">
        <f>SUM(H23:H30)</f>
        <v>0</v>
      </c>
      <c r="I31" s="76"/>
      <c r="J31" s="77"/>
      <c r="K31" s="78"/>
    </row>
    <row r="32" spans="1:11" ht="15.75" thickBot="1" x14ac:dyDescent="0.3">
      <c r="A32" s="79"/>
      <c r="B32" s="80"/>
      <c r="C32" s="80"/>
      <c r="D32" s="80"/>
      <c r="E32" s="81"/>
      <c r="F32" s="76"/>
      <c r="G32" s="76"/>
      <c r="H32" s="76"/>
      <c r="I32" s="76"/>
      <c r="J32" s="77" t="s">
        <v>27</v>
      </c>
      <c r="K32" s="82" t="s">
        <v>28</v>
      </c>
    </row>
    <row r="33" spans="1:13" ht="15.75" thickBot="1" x14ac:dyDescent="0.3">
      <c r="A33" s="79"/>
      <c r="B33" s="80"/>
      <c r="C33" s="80"/>
      <c r="D33" s="80"/>
      <c r="E33" s="76"/>
      <c r="F33" s="76"/>
      <c r="G33" s="76"/>
      <c r="H33" s="76" t="s">
        <v>29</v>
      </c>
      <c r="I33" s="83" t="s">
        <v>18</v>
      </c>
      <c r="J33" s="84">
        <f>H31*0.2</f>
        <v>0</v>
      </c>
      <c r="K33" s="85">
        <f>H31*1.2</f>
        <v>0</v>
      </c>
    </row>
    <row r="34" spans="1:13" ht="15.75" thickBot="1" x14ac:dyDescent="0.3">
      <c r="A34" s="86"/>
      <c r="B34" s="87"/>
      <c r="C34" s="87"/>
      <c r="D34" s="87"/>
      <c r="E34" s="87"/>
      <c r="F34" s="88"/>
      <c r="G34" s="89"/>
      <c r="H34" s="89"/>
      <c r="I34" s="90"/>
      <c r="J34" s="91"/>
      <c r="K34" s="92"/>
    </row>
    <row r="35" spans="1:13" ht="15.75" thickBot="1" x14ac:dyDescent="0.3">
      <c r="A35" s="93"/>
      <c r="B35" s="94"/>
      <c r="C35" s="94"/>
      <c r="D35" s="94"/>
      <c r="E35" s="94"/>
      <c r="F35" s="95"/>
      <c r="G35" s="96"/>
      <c r="H35" s="97"/>
      <c r="I35" s="98"/>
      <c r="J35" s="99"/>
      <c r="K35" s="100"/>
    </row>
    <row r="36" spans="1:13" x14ac:dyDescent="0.25">
      <c r="A36" s="101" t="s">
        <v>30</v>
      </c>
      <c r="B36" s="102"/>
      <c r="C36" s="102"/>
      <c r="D36" s="102"/>
      <c r="E36" s="102"/>
      <c r="F36" s="102"/>
      <c r="G36" s="103"/>
      <c r="H36" s="103"/>
      <c r="I36" s="104"/>
      <c r="J36" s="103"/>
      <c r="K36" s="103"/>
      <c r="L36" s="105"/>
      <c r="M36" s="105"/>
    </row>
    <row r="37" spans="1:13" x14ac:dyDescent="0.25">
      <c r="A37" s="106" t="s">
        <v>31</v>
      </c>
      <c r="B37" s="107"/>
      <c r="C37" s="107"/>
      <c r="D37" s="107"/>
      <c r="E37" s="107"/>
      <c r="F37" s="107"/>
      <c r="G37" s="108"/>
      <c r="H37" s="108"/>
      <c r="I37" s="109"/>
      <c r="J37" s="110"/>
      <c r="K37" s="111"/>
      <c r="L37" s="105"/>
      <c r="M37" s="105"/>
    </row>
    <row r="38" spans="1:13" x14ac:dyDescent="0.25">
      <c r="A38" s="193" t="s">
        <v>32</v>
      </c>
      <c r="B38" s="193"/>
      <c r="C38" s="193"/>
      <c r="D38" s="193"/>
      <c r="E38" s="193"/>
      <c r="F38" s="193"/>
      <c r="G38" s="193"/>
      <c r="H38" s="193"/>
      <c r="I38" s="193"/>
      <c r="J38" s="193"/>
      <c r="K38" s="193"/>
      <c r="L38" s="193"/>
      <c r="M38" s="193"/>
    </row>
    <row r="39" spans="1:13" x14ac:dyDescent="0.25">
      <c r="A39" s="142"/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</row>
    <row r="40" spans="1:13" x14ac:dyDescent="0.25">
      <c r="F40" s="3"/>
      <c r="H40" s="3"/>
      <c r="J40" s="3"/>
      <c r="K40" s="3"/>
    </row>
    <row r="41" spans="1:13" x14ac:dyDescent="0.25">
      <c r="A41" s="112"/>
      <c r="B41" s="112"/>
      <c r="C41" s="113"/>
      <c r="D41" s="114"/>
      <c r="E41" s="114"/>
      <c r="F41" s="114"/>
      <c r="G41" s="115" t="s">
        <v>33</v>
      </c>
      <c r="H41" s="115"/>
      <c r="I41" s="115"/>
      <c r="J41" s="3"/>
      <c r="K41" s="3"/>
    </row>
    <row r="42" spans="1:13" x14ac:dyDescent="0.25">
      <c r="A42" s="194" t="s">
        <v>34</v>
      </c>
      <c r="B42" s="194"/>
      <c r="C42" s="194"/>
      <c r="D42" s="116"/>
      <c r="E42" s="116"/>
      <c r="F42" s="113"/>
      <c r="G42" s="115" t="s">
        <v>35</v>
      </c>
      <c r="H42" s="115"/>
      <c r="I42" s="115"/>
      <c r="J42" s="3"/>
      <c r="K42" s="3"/>
    </row>
  </sheetData>
  <mergeCells count="6">
    <mergeCell ref="A30:C30"/>
    <mergeCell ref="A38:M38"/>
    <mergeCell ref="A42:C42"/>
    <mergeCell ref="A24:C24"/>
    <mergeCell ref="A28:C28"/>
    <mergeCell ref="A29:C29"/>
  </mergeCells>
  <pageMargins left="0.7" right="0.7" top="0.75" bottom="0.75" header="0.3" footer="0.3"/>
  <pageSetup paperSize="9" scale="7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opLeftCell="A16" workbookViewId="0">
      <selection activeCell="H28" sqref="H28"/>
    </sheetView>
  </sheetViews>
  <sheetFormatPr defaultRowHeight="15" x14ac:dyDescent="0.25"/>
  <cols>
    <col min="1" max="1" width="12.28515625" customWidth="1"/>
    <col min="2" max="2" width="9.7109375" customWidth="1"/>
    <col min="3" max="3" width="28.7109375" customWidth="1"/>
    <col min="6" max="6" width="11.7109375" customWidth="1"/>
    <col min="7" max="7" width="11.42578125" customWidth="1"/>
    <col min="8" max="8" width="14.140625" customWidth="1"/>
    <col min="10" max="10" width="11.7109375" customWidth="1"/>
    <col min="11" max="11" width="13" customWidth="1"/>
  </cols>
  <sheetData>
    <row r="1" spans="1:11" x14ac:dyDescent="0.25">
      <c r="A1" s="1" t="s">
        <v>122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6" t="s">
        <v>85</v>
      </c>
      <c r="C4" s="1"/>
      <c r="D4" s="2"/>
      <c r="E4" s="2"/>
      <c r="F4" s="2" t="s">
        <v>42</v>
      </c>
      <c r="G4" s="2" t="s">
        <v>41</v>
      </c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113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114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113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772</v>
      </c>
      <c r="C16" s="9" t="s">
        <v>8</v>
      </c>
      <c r="D16" s="153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5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v>3860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150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215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19" t="s">
        <v>18</v>
      </c>
      <c r="I22" s="50"/>
      <c r="J22" s="51"/>
      <c r="K22" s="25"/>
    </row>
    <row r="23" spans="1:11" x14ac:dyDescent="0.25">
      <c r="A23" s="182" t="s">
        <v>20</v>
      </c>
      <c r="B23" s="183"/>
      <c r="C23" s="184"/>
      <c r="D23" s="185" t="s">
        <v>8</v>
      </c>
      <c r="E23" s="52" t="s">
        <v>21</v>
      </c>
      <c r="F23" s="53"/>
      <c r="G23" s="209">
        <v>10</v>
      </c>
      <c r="H23" s="218">
        <f>F23*G23</f>
        <v>0</v>
      </c>
      <c r="I23" s="50"/>
      <c r="J23" s="54"/>
      <c r="K23" s="55"/>
    </row>
    <row r="24" spans="1:11" x14ac:dyDescent="0.25">
      <c r="A24" s="195" t="s">
        <v>22</v>
      </c>
      <c r="B24" s="196"/>
      <c r="C24" s="196"/>
      <c r="D24" s="56" t="s">
        <v>23</v>
      </c>
      <c r="E24" s="57"/>
      <c r="F24" s="58"/>
      <c r="G24" s="59">
        <v>3860</v>
      </c>
      <c r="H24" s="216">
        <f t="shared" ref="H24:H30" si="0">F24*G24</f>
        <v>0</v>
      </c>
      <c r="I24" s="50"/>
      <c r="J24" s="54"/>
      <c r="K24" s="55"/>
    </row>
    <row r="25" spans="1:11" x14ac:dyDescent="0.25">
      <c r="A25" s="60" t="s">
        <v>53</v>
      </c>
      <c r="B25" s="61"/>
      <c r="C25" s="62"/>
      <c r="D25" s="143" t="s">
        <v>23</v>
      </c>
      <c r="E25" s="63" t="s">
        <v>55</v>
      </c>
      <c r="F25" s="64"/>
      <c r="G25" s="210">
        <v>3860</v>
      </c>
      <c r="H25" s="216">
        <f t="shared" si="0"/>
        <v>0</v>
      </c>
      <c r="I25" s="50"/>
      <c r="J25" s="54"/>
      <c r="K25" s="65"/>
    </row>
    <row r="26" spans="1:11" ht="26.45" customHeight="1" x14ac:dyDescent="0.25">
      <c r="A26" s="202" t="s">
        <v>120</v>
      </c>
      <c r="B26" s="203"/>
      <c r="C26" s="204"/>
      <c r="D26" s="66" t="s">
        <v>23</v>
      </c>
      <c r="E26" s="67" t="s">
        <v>21</v>
      </c>
      <c r="F26" s="68"/>
      <c r="G26" s="211">
        <v>50</v>
      </c>
      <c r="H26" s="216">
        <f t="shared" si="0"/>
        <v>0</v>
      </c>
      <c r="I26" s="50"/>
      <c r="J26" s="69"/>
      <c r="K26" s="65"/>
    </row>
    <row r="27" spans="1:11" x14ac:dyDescent="0.25">
      <c r="A27" s="70" t="s">
        <v>24</v>
      </c>
      <c r="B27" s="71"/>
      <c r="C27" s="71"/>
      <c r="D27" s="72" t="s">
        <v>25</v>
      </c>
      <c r="E27" s="73" t="s">
        <v>21</v>
      </c>
      <c r="F27" s="74"/>
      <c r="G27" s="212">
        <v>3860</v>
      </c>
      <c r="H27" s="216">
        <f t="shared" si="0"/>
        <v>0</v>
      </c>
      <c r="I27" s="50"/>
      <c r="J27" s="54"/>
      <c r="K27" s="65"/>
    </row>
    <row r="28" spans="1:11" x14ac:dyDescent="0.25">
      <c r="A28" s="197" t="s">
        <v>51</v>
      </c>
      <c r="B28" s="198"/>
      <c r="C28" s="198"/>
      <c r="D28" s="72" t="s">
        <v>25</v>
      </c>
      <c r="E28" s="171" t="s">
        <v>21</v>
      </c>
      <c r="F28" s="75"/>
      <c r="G28" s="213">
        <v>1930</v>
      </c>
      <c r="H28" s="216">
        <f t="shared" si="0"/>
        <v>0</v>
      </c>
      <c r="I28" s="50"/>
      <c r="J28" s="54"/>
      <c r="K28" s="65"/>
    </row>
    <row r="29" spans="1:11" x14ac:dyDescent="0.25">
      <c r="A29" s="189" t="s">
        <v>117</v>
      </c>
      <c r="B29" s="156"/>
      <c r="C29" s="157"/>
      <c r="D29" s="158" t="s">
        <v>36</v>
      </c>
      <c r="E29" s="159"/>
      <c r="F29" s="160"/>
      <c r="G29" s="161">
        <v>12</v>
      </c>
      <c r="H29" s="216">
        <f t="shared" si="0"/>
        <v>0</v>
      </c>
      <c r="I29" s="50"/>
      <c r="J29" s="54"/>
      <c r="K29" s="65"/>
    </row>
    <row r="30" spans="1:11" ht="15.75" thickBot="1" x14ac:dyDescent="0.3">
      <c r="A30" s="190" t="s">
        <v>37</v>
      </c>
      <c r="B30" s="191"/>
      <c r="C30" s="192"/>
      <c r="D30" s="186" t="s">
        <v>8</v>
      </c>
      <c r="E30" s="187"/>
      <c r="F30" s="188"/>
      <c r="G30" s="214">
        <v>782</v>
      </c>
      <c r="H30" s="217">
        <f t="shared" si="0"/>
        <v>0</v>
      </c>
      <c r="I30" s="50"/>
      <c r="J30" s="54"/>
      <c r="K30" s="65"/>
    </row>
    <row r="31" spans="1:11" ht="15.75" thickBot="1" x14ac:dyDescent="0.3">
      <c r="A31" s="79"/>
      <c r="B31" s="80"/>
      <c r="C31" s="80"/>
      <c r="D31" s="80"/>
      <c r="E31" s="76"/>
      <c r="F31" s="76"/>
      <c r="G31" s="180" t="s">
        <v>26</v>
      </c>
      <c r="H31" s="181">
        <f>SUM(H23:H30)</f>
        <v>0</v>
      </c>
      <c r="I31" s="76"/>
      <c r="J31" s="77"/>
      <c r="K31" s="78"/>
    </row>
    <row r="32" spans="1:11" ht="15.75" thickBot="1" x14ac:dyDescent="0.3">
      <c r="A32" s="79"/>
      <c r="B32" s="80"/>
      <c r="C32" s="80"/>
      <c r="D32" s="80"/>
      <c r="E32" s="81"/>
      <c r="F32" s="76"/>
      <c r="G32" s="76"/>
      <c r="H32" s="76"/>
      <c r="I32" s="76"/>
      <c r="J32" s="77" t="s">
        <v>27</v>
      </c>
      <c r="K32" s="82" t="s">
        <v>28</v>
      </c>
    </row>
    <row r="33" spans="1:13" ht="15.75" thickBot="1" x14ac:dyDescent="0.3">
      <c r="A33" s="79"/>
      <c r="B33" s="80"/>
      <c r="C33" s="80"/>
      <c r="D33" s="80"/>
      <c r="E33" s="76"/>
      <c r="F33" s="76"/>
      <c r="G33" s="76"/>
      <c r="H33" s="76" t="s">
        <v>29</v>
      </c>
      <c r="I33" s="83" t="s">
        <v>18</v>
      </c>
      <c r="J33" s="84">
        <f>H31*0.2</f>
        <v>0</v>
      </c>
      <c r="K33" s="85">
        <f>H31*1.2</f>
        <v>0</v>
      </c>
    </row>
    <row r="34" spans="1:13" ht="15.75" thickBot="1" x14ac:dyDescent="0.3">
      <c r="A34" s="86"/>
      <c r="B34" s="87"/>
      <c r="C34" s="87"/>
      <c r="D34" s="87"/>
      <c r="E34" s="87"/>
      <c r="F34" s="88"/>
      <c r="G34" s="89"/>
      <c r="H34" s="89"/>
      <c r="I34" s="90"/>
      <c r="J34" s="91"/>
      <c r="K34" s="92"/>
    </row>
    <row r="35" spans="1:13" ht="15.75" thickBot="1" x14ac:dyDescent="0.3">
      <c r="A35" s="93"/>
      <c r="B35" s="94"/>
      <c r="C35" s="94"/>
      <c r="D35" s="94"/>
      <c r="E35" s="94"/>
      <c r="F35" s="95"/>
      <c r="G35" s="96"/>
      <c r="H35" s="97"/>
      <c r="I35" s="98"/>
      <c r="J35" s="99"/>
      <c r="K35" s="100"/>
    </row>
    <row r="36" spans="1:13" x14ac:dyDescent="0.25">
      <c r="A36" s="101" t="s">
        <v>30</v>
      </c>
      <c r="B36" s="102"/>
      <c r="C36" s="102"/>
      <c r="D36" s="102"/>
      <c r="E36" s="102"/>
      <c r="F36" s="102"/>
      <c r="G36" s="103"/>
      <c r="H36" s="103"/>
      <c r="I36" s="104"/>
      <c r="J36" s="103"/>
      <c r="K36" s="103"/>
      <c r="L36" s="105"/>
      <c r="M36" s="105"/>
    </row>
    <row r="37" spans="1:13" x14ac:dyDescent="0.25">
      <c r="A37" s="106" t="s">
        <v>31</v>
      </c>
      <c r="B37" s="107"/>
      <c r="C37" s="107"/>
      <c r="D37" s="107"/>
      <c r="E37" s="107"/>
      <c r="F37" s="107"/>
      <c r="G37" s="108"/>
      <c r="H37" s="108"/>
      <c r="I37" s="109"/>
      <c r="J37" s="110"/>
      <c r="K37" s="111"/>
      <c r="L37" s="105"/>
      <c r="M37" s="105"/>
    </row>
    <row r="38" spans="1:13" x14ac:dyDescent="0.25">
      <c r="A38" s="193" t="s">
        <v>32</v>
      </c>
      <c r="B38" s="193"/>
      <c r="C38" s="193"/>
      <c r="D38" s="193"/>
      <c r="E38" s="193"/>
      <c r="F38" s="193"/>
      <c r="G38" s="193"/>
      <c r="H38" s="193"/>
      <c r="I38" s="193"/>
      <c r="J38" s="193"/>
      <c r="K38" s="193"/>
      <c r="L38" s="193"/>
      <c r="M38" s="193"/>
    </row>
    <row r="39" spans="1:13" x14ac:dyDescent="0.25">
      <c r="A39" s="155"/>
      <c r="B39" s="155"/>
      <c r="C39" s="155"/>
      <c r="D39" s="155"/>
      <c r="E39" s="155"/>
      <c r="F39" s="155"/>
      <c r="G39" s="155"/>
      <c r="H39" s="155"/>
      <c r="I39" s="155"/>
      <c r="J39" s="155"/>
      <c r="K39" s="155"/>
      <c r="L39" s="155"/>
      <c r="M39" s="155"/>
    </row>
    <row r="40" spans="1:13" x14ac:dyDescent="0.25">
      <c r="F40" s="3"/>
      <c r="H40" s="3"/>
      <c r="J40" s="3"/>
      <c r="K40" s="3"/>
    </row>
    <row r="41" spans="1:13" x14ac:dyDescent="0.25">
      <c r="A41" s="112"/>
      <c r="B41" s="112"/>
      <c r="C41" s="113"/>
      <c r="D41" s="114"/>
      <c r="E41" s="114"/>
      <c r="F41" s="114"/>
      <c r="G41" s="115" t="s">
        <v>33</v>
      </c>
      <c r="H41" s="115"/>
      <c r="I41" s="115"/>
      <c r="J41" s="3"/>
      <c r="K41" s="3"/>
    </row>
    <row r="42" spans="1:13" x14ac:dyDescent="0.25">
      <c r="A42" s="194" t="s">
        <v>34</v>
      </c>
      <c r="B42" s="194"/>
      <c r="C42" s="194"/>
      <c r="D42" s="116"/>
      <c r="E42" s="116"/>
      <c r="F42" s="113"/>
      <c r="G42" s="115" t="s">
        <v>35</v>
      </c>
      <c r="H42" s="115"/>
      <c r="I42" s="115"/>
      <c r="J42" s="3"/>
      <c r="K42" s="3"/>
    </row>
  </sheetData>
  <mergeCells count="6">
    <mergeCell ref="A42:C42"/>
    <mergeCell ref="A24:C24"/>
    <mergeCell ref="A26:C26"/>
    <mergeCell ref="A28:C28"/>
    <mergeCell ref="A30:C30"/>
    <mergeCell ref="A38:M3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8"/>
  <sheetViews>
    <sheetView tabSelected="1" zoomScaleNormal="100" workbookViewId="0">
      <selection activeCell="G12" sqref="G12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7.28515625" customWidth="1"/>
    <col min="5" max="5" width="25.85546875" customWidth="1"/>
    <col min="6" max="8" width="11.28515625" customWidth="1"/>
    <col min="9" max="9" width="14.28515625" customWidth="1"/>
    <col min="10" max="10" width="15.140625" customWidth="1"/>
    <col min="11" max="11" width="14.28515625" bestFit="1" customWidth="1"/>
  </cols>
  <sheetData>
    <row r="2" spans="2:11" x14ac:dyDescent="0.25">
      <c r="B2" s="136" t="s">
        <v>84</v>
      </c>
      <c r="C2" s="136"/>
      <c r="D2" s="136"/>
      <c r="E2" s="136"/>
      <c r="F2" s="125"/>
      <c r="G2" s="125"/>
      <c r="H2" s="125"/>
      <c r="I2" s="125"/>
    </row>
    <row r="3" spans="2:11" ht="15.75" thickBot="1" x14ac:dyDescent="0.3">
      <c r="B3" s="208"/>
      <c r="C3" s="208"/>
      <c r="D3" s="208"/>
      <c r="E3" s="208"/>
      <c r="F3" s="208"/>
      <c r="G3" s="208"/>
      <c r="H3" s="208"/>
      <c r="I3" s="208"/>
    </row>
    <row r="4" spans="2:11" ht="32.450000000000003" customHeight="1" thickBot="1" x14ac:dyDescent="0.3">
      <c r="B4" s="118" t="s">
        <v>38</v>
      </c>
      <c r="C4" s="119" t="s">
        <v>39</v>
      </c>
      <c r="D4" s="119" t="s">
        <v>40</v>
      </c>
      <c r="E4" s="119" t="s">
        <v>47</v>
      </c>
      <c r="F4" s="121" t="s">
        <v>42</v>
      </c>
      <c r="G4" s="121" t="s">
        <v>41</v>
      </c>
      <c r="H4" s="120" t="s">
        <v>43</v>
      </c>
      <c r="I4" s="165" t="s">
        <v>44</v>
      </c>
      <c r="J4" s="122" t="s">
        <v>45</v>
      </c>
    </row>
    <row r="5" spans="2:11" x14ac:dyDescent="0.25">
      <c r="B5" s="123">
        <v>1</v>
      </c>
      <c r="C5" s="131" t="s">
        <v>57</v>
      </c>
      <c r="D5" s="124" t="s">
        <v>48</v>
      </c>
      <c r="E5" s="130" t="s">
        <v>58</v>
      </c>
      <c r="F5" s="135">
        <v>5.5659999999999998</v>
      </c>
      <c r="G5" s="135">
        <v>8.2349999999999994</v>
      </c>
      <c r="H5" s="135">
        <v>2.669</v>
      </c>
      <c r="I5" s="166">
        <f>'2373'!H31</f>
        <v>0</v>
      </c>
      <c r="J5" s="151">
        <f>I5*1.2</f>
        <v>0</v>
      </c>
    </row>
    <row r="6" spans="2:11" x14ac:dyDescent="0.25">
      <c r="B6" s="174">
        <v>2</v>
      </c>
      <c r="C6" s="131" t="s">
        <v>59</v>
      </c>
      <c r="D6" s="131" t="s">
        <v>48</v>
      </c>
      <c r="E6" s="175" t="s">
        <v>62</v>
      </c>
      <c r="F6" s="146">
        <v>4.4630000000000001</v>
      </c>
      <c r="G6" s="145">
        <v>6.3140000000000001</v>
      </c>
      <c r="H6" s="146">
        <v>1.851</v>
      </c>
      <c r="I6" s="167">
        <f>'2378'!H30</f>
        <v>0</v>
      </c>
      <c r="J6" s="176">
        <f t="shared" ref="J6:J14" si="0">I6*1.2</f>
        <v>0</v>
      </c>
    </row>
    <row r="7" spans="2:11" x14ac:dyDescent="0.25">
      <c r="B7" s="174">
        <v>3</v>
      </c>
      <c r="C7" s="131" t="s">
        <v>60</v>
      </c>
      <c r="D7" s="131" t="s">
        <v>48</v>
      </c>
      <c r="E7" s="177" t="s">
        <v>63</v>
      </c>
      <c r="F7" s="146">
        <v>0</v>
      </c>
      <c r="G7" s="145">
        <v>0.746</v>
      </c>
      <c r="H7" s="146">
        <v>0.746</v>
      </c>
      <c r="I7" s="167">
        <f>'2384'!H30</f>
        <v>0</v>
      </c>
      <c r="J7" s="176">
        <f t="shared" si="0"/>
        <v>0</v>
      </c>
    </row>
    <row r="8" spans="2:11" x14ac:dyDescent="0.25">
      <c r="B8" s="178">
        <v>4</v>
      </c>
      <c r="C8" s="179" t="s">
        <v>61</v>
      </c>
      <c r="D8" s="179" t="s">
        <v>48</v>
      </c>
      <c r="E8" s="175" t="s">
        <v>64</v>
      </c>
      <c r="F8" s="149">
        <v>0</v>
      </c>
      <c r="G8" s="148">
        <v>3.552</v>
      </c>
      <c r="H8" s="149">
        <v>2.077</v>
      </c>
      <c r="I8" s="168">
        <f>'2391'!H31</f>
        <v>0</v>
      </c>
      <c r="J8" s="152">
        <f t="shared" si="0"/>
        <v>0</v>
      </c>
    </row>
    <row r="9" spans="2:11" x14ac:dyDescent="0.25">
      <c r="B9" s="169">
        <v>5</v>
      </c>
      <c r="C9" s="145" t="s">
        <v>90</v>
      </c>
      <c r="D9" s="162" t="s">
        <v>48</v>
      </c>
      <c r="E9" s="147" t="s">
        <v>91</v>
      </c>
      <c r="F9" s="146">
        <v>0</v>
      </c>
      <c r="G9" s="145">
        <v>0.747</v>
      </c>
      <c r="H9" s="146">
        <v>0.747</v>
      </c>
      <c r="I9" s="167">
        <f>'2394'!H30</f>
        <v>0</v>
      </c>
      <c r="J9" s="152">
        <f t="shared" si="0"/>
        <v>0</v>
      </c>
    </row>
    <row r="10" spans="2:11" x14ac:dyDescent="0.25">
      <c r="B10" s="169">
        <v>6</v>
      </c>
      <c r="C10" s="145" t="s">
        <v>95</v>
      </c>
      <c r="D10" s="162" t="s">
        <v>48</v>
      </c>
      <c r="E10" s="147" t="s">
        <v>96</v>
      </c>
      <c r="F10" s="146">
        <v>0</v>
      </c>
      <c r="G10" s="145">
        <v>0.33100000000000002</v>
      </c>
      <c r="H10" s="146">
        <v>0.33100000000000002</v>
      </c>
      <c r="I10" s="167">
        <f>'2393'!H29</f>
        <v>0</v>
      </c>
      <c r="J10" s="152">
        <f t="shared" si="0"/>
        <v>0</v>
      </c>
    </row>
    <row r="11" spans="2:11" x14ac:dyDescent="0.25">
      <c r="B11" s="169">
        <v>7</v>
      </c>
      <c r="C11" s="145" t="s">
        <v>99</v>
      </c>
      <c r="D11" s="162" t="s">
        <v>48</v>
      </c>
      <c r="E11" s="147" t="s">
        <v>100</v>
      </c>
      <c r="F11" s="146">
        <v>0</v>
      </c>
      <c r="G11" s="145">
        <v>0.29199999999999998</v>
      </c>
      <c r="H11" s="146">
        <v>0.29199999999999998</v>
      </c>
      <c r="I11" s="167">
        <f>'2385'!H30</f>
        <v>0</v>
      </c>
      <c r="J11" s="152">
        <f t="shared" si="0"/>
        <v>0</v>
      </c>
    </row>
    <row r="12" spans="2:11" x14ac:dyDescent="0.25">
      <c r="B12" s="169">
        <v>8</v>
      </c>
      <c r="C12" s="145" t="s">
        <v>104</v>
      </c>
      <c r="D12" s="162" t="s">
        <v>48</v>
      </c>
      <c r="E12" s="147" t="s">
        <v>105</v>
      </c>
      <c r="F12" s="146">
        <v>0</v>
      </c>
      <c r="G12" s="224">
        <v>0.2</v>
      </c>
      <c r="H12" s="146">
        <v>0.2</v>
      </c>
      <c r="I12" s="167">
        <f>'2370'!H30</f>
        <v>0</v>
      </c>
      <c r="J12" s="152">
        <f t="shared" si="0"/>
        <v>0</v>
      </c>
    </row>
    <row r="13" spans="2:11" x14ac:dyDescent="0.25">
      <c r="B13" s="169">
        <v>9</v>
      </c>
      <c r="C13" s="145" t="s">
        <v>108</v>
      </c>
      <c r="D13" s="162" t="s">
        <v>48</v>
      </c>
      <c r="E13" s="147" t="s">
        <v>109</v>
      </c>
      <c r="F13" s="146">
        <v>0</v>
      </c>
      <c r="G13" s="145">
        <v>0.13700000000000001</v>
      </c>
      <c r="H13" s="146">
        <v>0.13700000000000001</v>
      </c>
      <c r="I13" s="167">
        <f>'2371'!H29</f>
        <v>0</v>
      </c>
      <c r="J13" s="152">
        <f t="shared" si="0"/>
        <v>0</v>
      </c>
    </row>
    <row r="14" spans="2:11" ht="15.75" thickBot="1" x14ac:dyDescent="0.3">
      <c r="B14" s="170">
        <v>10</v>
      </c>
      <c r="C14" s="148" t="s">
        <v>115</v>
      </c>
      <c r="D14" s="163" t="s">
        <v>48</v>
      </c>
      <c r="E14" s="164" t="s">
        <v>116</v>
      </c>
      <c r="F14" s="149">
        <v>5.7000000000000002E-2</v>
      </c>
      <c r="G14" s="148">
        <v>0.82899999999999996</v>
      </c>
      <c r="H14" s="149">
        <v>0.77200000000000002</v>
      </c>
      <c r="I14" s="168">
        <f>'2380'!H31</f>
        <v>0</v>
      </c>
      <c r="J14" s="152">
        <f t="shared" si="0"/>
        <v>0</v>
      </c>
    </row>
    <row r="15" spans="2:11" ht="16.899999999999999" customHeight="1" thickBot="1" x14ac:dyDescent="0.3">
      <c r="B15" s="118"/>
      <c r="C15" s="133" t="s">
        <v>26</v>
      </c>
      <c r="D15" s="119"/>
      <c r="E15" s="132"/>
      <c r="F15" s="133"/>
      <c r="G15" s="137"/>
      <c r="H15" s="138">
        <f>SUM(H5:H14)</f>
        <v>9.8219999999999992</v>
      </c>
      <c r="I15" s="150">
        <f>SUM(I5:I14)</f>
        <v>0</v>
      </c>
      <c r="J15" s="150">
        <f>SUM(J5:J14)</f>
        <v>0</v>
      </c>
      <c r="K15" s="134"/>
    </row>
    <row r="17" spans="2:2" s="173" customFormat="1" x14ac:dyDescent="0.25">
      <c r="B17" s="172"/>
    </row>
    <row r="18" spans="2:2" s="173" customFormat="1" x14ac:dyDescent="0.25"/>
    <row r="19" spans="2:2" s="173" customFormat="1" x14ac:dyDescent="0.25"/>
    <row r="20" spans="2:2" s="173" customFormat="1" x14ac:dyDescent="0.25"/>
    <row r="21" spans="2:2" s="173" customFormat="1" x14ac:dyDescent="0.25"/>
    <row r="22" spans="2:2" s="173" customFormat="1" x14ac:dyDescent="0.25"/>
    <row r="23" spans="2:2" s="173" customFormat="1" x14ac:dyDescent="0.25"/>
    <row r="24" spans="2:2" s="173" customFormat="1" x14ac:dyDescent="0.25"/>
    <row r="25" spans="2:2" s="173" customFormat="1" x14ac:dyDescent="0.25"/>
    <row r="26" spans="2:2" s="173" customFormat="1" x14ac:dyDescent="0.25"/>
    <row r="27" spans="2:2" s="173" customFormat="1" x14ac:dyDescent="0.25"/>
    <row r="28" spans="2:2" s="173" customFormat="1" x14ac:dyDescent="0.25"/>
  </sheetData>
  <mergeCells count="1">
    <mergeCell ref="B3:I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A10" workbookViewId="0">
      <selection activeCell="D25" sqref="D25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70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6" t="s">
        <v>85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71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73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71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1851</v>
      </c>
      <c r="C16" s="9" t="s">
        <v>8</v>
      </c>
      <c r="D16" s="144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7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12957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19" t="s">
        <v>18</v>
      </c>
      <c r="I22" s="50"/>
      <c r="J22" s="51"/>
      <c r="K22" s="25"/>
    </row>
    <row r="23" spans="1:11" x14ac:dyDescent="0.25">
      <c r="A23" s="182" t="s">
        <v>20</v>
      </c>
      <c r="B23" s="183"/>
      <c r="C23" s="184"/>
      <c r="D23" s="185" t="s">
        <v>8</v>
      </c>
      <c r="E23" s="52" t="s">
        <v>21</v>
      </c>
      <c r="F23" s="53"/>
      <c r="G23" s="209">
        <v>14</v>
      </c>
      <c r="H23" s="222">
        <f t="shared" ref="H23:H29" si="0">F23*G23</f>
        <v>0</v>
      </c>
      <c r="I23" s="50"/>
      <c r="J23" s="54"/>
      <c r="K23" s="55"/>
    </row>
    <row r="24" spans="1:11" x14ac:dyDescent="0.25">
      <c r="A24" s="60" t="s">
        <v>52</v>
      </c>
      <c r="B24" s="61"/>
      <c r="C24" s="62"/>
      <c r="D24" s="143" t="s">
        <v>23</v>
      </c>
      <c r="E24" s="63" t="s">
        <v>54</v>
      </c>
      <c r="F24" s="64"/>
      <c r="G24" s="220">
        <f>B18+B19</f>
        <v>12957</v>
      </c>
      <c r="H24" s="216">
        <f t="shared" si="0"/>
        <v>0</v>
      </c>
      <c r="I24" s="50"/>
      <c r="J24" s="54"/>
      <c r="K24" s="65"/>
    </row>
    <row r="25" spans="1:11" x14ac:dyDescent="0.25">
      <c r="A25" s="60" t="s">
        <v>53</v>
      </c>
      <c r="B25" s="61"/>
      <c r="C25" s="62"/>
      <c r="D25" s="143" t="s">
        <v>23</v>
      </c>
      <c r="E25" s="63" t="s">
        <v>55</v>
      </c>
      <c r="F25" s="64"/>
      <c r="G25" s="210">
        <f>B18+B19</f>
        <v>12957</v>
      </c>
      <c r="H25" s="216">
        <f t="shared" si="0"/>
        <v>0</v>
      </c>
      <c r="I25" s="50"/>
      <c r="J25" s="54"/>
      <c r="K25" s="65"/>
    </row>
    <row r="26" spans="1:11" x14ac:dyDescent="0.25">
      <c r="A26" s="70" t="s">
        <v>24</v>
      </c>
      <c r="B26" s="71"/>
      <c r="C26" s="71"/>
      <c r="D26" s="72" t="s">
        <v>25</v>
      </c>
      <c r="E26" s="73" t="s">
        <v>21</v>
      </c>
      <c r="F26" s="74"/>
      <c r="G26" s="212">
        <f>B18+B19</f>
        <v>12957</v>
      </c>
      <c r="H26" s="216">
        <f t="shared" si="0"/>
        <v>0</v>
      </c>
      <c r="I26" s="50"/>
      <c r="J26" s="54"/>
      <c r="K26" s="65"/>
    </row>
    <row r="27" spans="1:11" x14ac:dyDescent="0.25">
      <c r="A27" s="197" t="s">
        <v>51</v>
      </c>
      <c r="B27" s="198"/>
      <c r="C27" s="198"/>
      <c r="D27" s="72" t="s">
        <v>25</v>
      </c>
      <c r="E27" s="73" t="s">
        <v>21</v>
      </c>
      <c r="F27" s="117"/>
      <c r="G27" s="212">
        <f>B18+B19</f>
        <v>12957</v>
      </c>
      <c r="H27" s="216">
        <f t="shared" si="0"/>
        <v>0</v>
      </c>
      <c r="I27" s="50"/>
      <c r="J27" s="54"/>
      <c r="K27" s="65"/>
    </row>
    <row r="28" spans="1:11" ht="29.45" customHeight="1" x14ac:dyDescent="0.25">
      <c r="A28" s="199" t="s">
        <v>77</v>
      </c>
      <c r="B28" s="200"/>
      <c r="C28" s="201"/>
      <c r="D28" s="139" t="s">
        <v>49</v>
      </c>
      <c r="E28" s="140" t="s">
        <v>50</v>
      </c>
      <c r="F28" s="141"/>
      <c r="G28" s="221">
        <f>B18+B19</f>
        <v>12957</v>
      </c>
      <c r="H28" s="216">
        <f t="shared" si="0"/>
        <v>0</v>
      </c>
      <c r="I28" s="50" t="s">
        <v>76</v>
      </c>
      <c r="J28" s="54"/>
      <c r="K28" s="65"/>
    </row>
    <row r="29" spans="1:11" ht="15.75" thickBot="1" x14ac:dyDescent="0.3">
      <c r="A29" s="190" t="s">
        <v>37</v>
      </c>
      <c r="B29" s="191"/>
      <c r="C29" s="192"/>
      <c r="D29" s="186" t="s">
        <v>8</v>
      </c>
      <c r="E29" s="187"/>
      <c r="F29" s="188"/>
      <c r="G29" s="214">
        <v>1865</v>
      </c>
      <c r="H29" s="217">
        <f t="shared" si="0"/>
        <v>0</v>
      </c>
      <c r="I29" s="50"/>
      <c r="J29" s="54"/>
      <c r="K29" s="65"/>
    </row>
    <row r="30" spans="1:11" ht="15.75" thickBot="1" x14ac:dyDescent="0.3">
      <c r="A30" s="79"/>
      <c r="B30" s="80"/>
      <c r="C30" s="80"/>
      <c r="D30" s="80"/>
      <c r="E30" s="76"/>
      <c r="F30" s="76"/>
      <c r="G30" s="180" t="s">
        <v>26</v>
      </c>
      <c r="H30" s="181">
        <f>SUM(H23:H29)</f>
        <v>0</v>
      </c>
      <c r="I30" s="76"/>
      <c r="J30" s="77"/>
      <c r="K30" s="78"/>
    </row>
    <row r="31" spans="1:11" ht="15.75" thickBot="1" x14ac:dyDescent="0.3">
      <c r="A31" s="79"/>
      <c r="B31" s="80"/>
      <c r="C31" s="80"/>
      <c r="D31" s="80"/>
      <c r="E31" s="81"/>
      <c r="F31" s="76"/>
      <c r="G31" s="76"/>
      <c r="H31" s="76"/>
      <c r="I31" s="76"/>
      <c r="J31" s="77" t="s">
        <v>27</v>
      </c>
      <c r="K31" s="82" t="s">
        <v>28</v>
      </c>
    </row>
    <row r="32" spans="1:11" ht="15.75" thickBot="1" x14ac:dyDescent="0.3">
      <c r="A32" s="79"/>
      <c r="B32" s="80"/>
      <c r="C32" s="80"/>
      <c r="D32" s="80"/>
      <c r="E32" s="76"/>
      <c r="F32" s="76"/>
      <c r="G32" s="76"/>
      <c r="H32" s="76" t="s">
        <v>29</v>
      </c>
      <c r="I32" s="83" t="s">
        <v>18</v>
      </c>
      <c r="J32" s="84">
        <f>H30*0.2</f>
        <v>0</v>
      </c>
      <c r="K32" s="85">
        <f>H30*1.2</f>
        <v>0</v>
      </c>
    </row>
    <row r="33" spans="1:13" ht="15.75" thickBot="1" x14ac:dyDescent="0.3">
      <c r="A33" s="86"/>
      <c r="B33" s="87"/>
      <c r="C33" s="87"/>
      <c r="D33" s="87"/>
      <c r="E33" s="87"/>
      <c r="F33" s="88"/>
      <c r="G33" s="89"/>
      <c r="H33" s="89"/>
      <c r="I33" s="90"/>
      <c r="J33" s="91"/>
      <c r="K33" s="92"/>
    </row>
    <row r="34" spans="1:13" ht="15.75" thickBot="1" x14ac:dyDescent="0.3">
      <c r="A34" s="93"/>
      <c r="B34" s="94"/>
      <c r="C34" s="94"/>
      <c r="D34" s="94"/>
      <c r="E34" s="94"/>
      <c r="F34" s="95"/>
      <c r="G34" s="96"/>
      <c r="H34" s="97"/>
      <c r="I34" s="98"/>
      <c r="J34" s="99"/>
      <c r="K34" s="100"/>
    </row>
    <row r="35" spans="1:13" x14ac:dyDescent="0.25">
      <c r="A35" s="101" t="s">
        <v>30</v>
      </c>
      <c r="B35" s="102"/>
      <c r="C35" s="102"/>
      <c r="D35" s="102"/>
      <c r="E35" s="102"/>
      <c r="F35" s="102"/>
      <c r="G35" s="103"/>
      <c r="H35" s="103"/>
      <c r="I35" s="104"/>
      <c r="J35" s="103"/>
      <c r="K35" s="103"/>
      <c r="L35" s="105"/>
      <c r="M35" s="105"/>
    </row>
    <row r="36" spans="1:13" x14ac:dyDescent="0.25">
      <c r="A36" s="106" t="s">
        <v>31</v>
      </c>
      <c r="B36" s="107"/>
      <c r="C36" s="107"/>
      <c r="D36" s="107"/>
      <c r="E36" s="107"/>
      <c r="F36" s="107"/>
      <c r="G36" s="108"/>
      <c r="H36" s="108"/>
      <c r="I36" s="109"/>
      <c r="J36" s="110"/>
      <c r="K36" s="111"/>
      <c r="L36" s="105"/>
      <c r="M36" s="105"/>
    </row>
    <row r="37" spans="1:13" x14ac:dyDescent="0.25">
      <c r="A37" s="193" t="s">
        <v>32</v>
      </c>
      <c r="B37" s="193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</row>
    <row r="38" spans="1:13" x14ac:dyDescent="0.25">
      <c r="A38" s="142"/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</row>
    <row r="39" spans="1:13" x14ac:dyDescent="0.25">
      <c r="F39" s="3"/>
      <c r="H39" s="3"/>
      <c r="J39" s="3"/>
      <c r="K39" s="3"/>
    </row>
    <row r="40" spans="1:13" x14ac:dyDescent="0.25">
      <c r="A40" s="112"/>
      <c r="B40" s="112"/>
      <c r="C40" s="113"/>
      <c r="D40" s="114"/>
      <c r="E40" s="114"/>
      <c r="F40" s="114"/>
      <c r="G40" s="115" t="s">
        <v>33</v>
      </c>
      <c r="H40" s="115"/>
      <c r="I40" s="115"/>
      <c r="J40" s="3"/>
      <c r="K40" s="3"/>
    </row>
    <row r="41" spans="1:13" x14ac:dyDescent="0.25">
      <c r="A41" s="194" t="s">
        <v>34</v>
      </c>
      <c r="B41" s="194"/>
      <c r="C41" s="194"/>
      <c r="D41" s="116"/>
      <c r="E41" s="116"/>
      <c r="F41" s="113"/>
      <c r="G41" s="115" t="s">
        <v>35</v>
      </c>
      <c r="H41" s="115"/>
      <c r="I41" s="115"/>
      <c r="J41" s="3"/>
      <c r="K41" s="3"/>
    </row>
  </sheetData>
  <mergeCells count="5">
    <mergeCell ref="A29:C29"/>
    <mergeCell ref="A37:M37"/>
    <mergeCell ref="A41:C41"/>
    <mergeCell ref="A27:C27"/>
    <mergeCell ref="A28:C28"/>
  </mergeCells>
  <pageMargins left="0.7" right="0.7" top="0.75" bottom="0.75" header="0.3" footer="0.3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A13" workbookViewId="0">
      <selection activeCell="H22" sqref="H22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69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6" t="s">
        <v>86</v>
      </c>
      <c r="C4" s="1"/>
      <c r="D4" s="2"/>
      <c r="E4" s="2"/>
      <c r="F4" s="2" t="s">
        <v>42</v>
      </c>
      <c r="G4" s="2" t="s">
        <v>41</v>
      </c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67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74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67</v>
      </c>
      <c r="B14" s="9"/>
      <c r="C14" s="9"/>
      <c r="D14" s="9" t="s">
        <v>78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 t="s">
        <v>79</v>
      </c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746</v>
      </c>
      <c r="C16" s="9" t="s">
        <v>8</v>
      </c>
      <c r="D16" s="144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5.5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v>3857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19" t="s">
        <v>18</v>
      </c>
      <c r="I22" s="50"/>
      <c r="J22" s="51"/>
      <c r="K22" s="25"/>
    </row>
    <row r="23" spans="1:11" x14ac:dyDescent="0.25">
      <c r="A23" s="182" t="s">
        <v>20</v>
      </c>
      <c r="B23" s="183"/>
      <c r="C23" s="184"/>
      <c r="D23" s="185" t="s">
        <v>8</v>
      </c>
      <c r="E23" s="52" t="s">
        <v>21</v>
      </c>
      <c r="F23" s="53"/>
      <c r="G23" s="209">
        <v>18</v>
      </c>
      <c r="H23" s="222">
        <f>F23*G23</f>
        <v>0</v>
      </c>
      <c r="I23" s="50"/>
      <c r="J23" s="54"/>
      <c r="K23" s="55"/>
    </row>
    <row r="24" spans="1:11" x14ac:dyDescent="0.25">
      <c r="A24" s="195" t="s">
        <v>22</v>
      </c>
      <c r="B24" s="196"/>
      <c r="C24" s="196"/>
      <c r="D24" s="56" t="s">
        <v>23</v>
      </c>
      <c r="E24" s="57"/>
      <c r="F24" s="58"/>
      <c r="G24" s="59">
        <f>B18+B19</f>
        <v>3857</v>
      </c>
      <c r="H24" s="216">
        <f t="shared" ref="H24:H29" si="0">F24*G24</f>
        <v>0</v>
      </c>
      <c r="I24" s="50"/>
      <c r="J24" s="54"/>
      <c r="K24" s="55"/>
    </row>
    <row r="25" spans="1:11" x14ac:dyDescent="0.25">
      <c r="A25" s="60" t="s">
        <v>53</v>
      </c>
      <c r="B25" s="61"/>
      <c r="C25" s="62"/>
      <c r="D25" s="143" t="s">
        <v>23</v>
      </c>
      <c r="E25" s="63" t="s">
        <v>68</v>
      </c>
      <c r="F25" s="64"/>
      <c r="G25" s="210">
        <f>B18+B19</f>
        <v>3857</v>
      </c>
      <c r="H25" s="216">
        <f t="shared" si="0"/>
        <v>0</v>
      </c>
      <c r="I25" s="50"/>
      <c r="J25" s="54"/>
      <c r="K25" s="65"/>
    </row>
    <row r="26" spans="1:11" ht="25.15" customHeight="1" x14ac:dyDescent="0.25">
      <c r="A26" s="202" t="s">
        <v>56</v>
      </c>
      <c r="B26" s="203"/>
      <c r="C26" s="204"/>
      <c r="D26" s="66" t="s">
        <v>23</v>
      </c>
      <c r="E26" s="67" t="s">
        <v>21</v>
      </c>
      <c r="F26" s="68"/>
      <c r="G26" s="211">
        <f>B18</f>
        <v>3857</v>
      </c>
      <c r="H26" s="216">
        <f t="shared" si="0"/>
        <v>0</v>
      </c>
      <c r="I26" s="50"/>
      <c r="J26" s="69"/>
      <c r="K26" s="65"/>
    </row>
    <row r="27" spans="1:11" x14ac:dyDescent="0.25">
      <c r="A27" s="70" t="s">
        <v>24</v>
      </c>
      <c r="B27" s="71"/>
      <c r="C27" s="71"/>
      <c r="D27" s="72" t="s">
        <v>25</v>
      </c>
      <c r="E27" s="73" t="s">
        <v>21</v>
      </c>
      <c r="F27" s="74"/>
      <c r="G27" s="212">
        <f>B18+B19</f>
        <v>3857</v>
      </c>
      <c r="H27" s="216">
        <f t="shared" si="0"/>
        <v>0</v>
      </c>
      <c r="I27" s="50"/>
      <c r="J27" s="54"/>
      <c r="K27" s="65"/>
    </row>
    <row r="28" spans="1:11" x14ac:dyDescent="0.25">
      <c r="A28" s="205" t="s">
        <v>46</v>
      </c>
      <c r="B28" s="206"/>
      <c r="C28" s="207"/>
      <c r="D28" s="127" t="s">
        <v>36</v>
      </c>
      <c r="E28" s="128"/>
      <c r="F28" s="129"/>
      <c r="G28" s="223">
        <v>38</v>
      </c>
      <c r="H28" s="216">
        <f t="shared" si="0"/>
        <v>0</v>
      </c>
      <c r="I28" s="50"/>
      <c r="J28" s="54"/>
      <c r="K28" s="65"/>
    </row>
    <row r="29" spans="1:11" ht="15.75" thickBot="1" x14ac:dyDescent="0.3">
      <c r="A29" s="190" t="s">
        <v>37</v>
      </c>
      <c r="B29" s="191"/>
      <c r="C29" s="192"/>
      <c r="D29" s="186" t="s">
        <v>8</v>
      </c>
      <c r="E29" s="187"/>
      <c r="F29" s="188"/>
      <c r="G29" s="214">
        <v>764</v>
      </c>
      <c r="H29" s="217">
        <f t="shared" si="0"/>
        <v>0</v>
      </c>
      <c r="I29" s="50"/>
      <c r="J29" s="54"/>
      <c r="K29" s="65"/>
    </row>
    <row r="30" spans="1:11" ht="15.75" thickBot="1" x14ac:dyDescent="0.3">
      <c r="A30" s="79"/>
      <c r="B30" s="80"/>
      <c r="C30" s="80"/>
      <c r="D30" s="80"/>
      <c r="E30" s="76"/>
      <c r="F30" s="76"/>
      <c r="G30" s="180" t="s">
        <v>26</v>
      </c>
      <c r="H30" s="181">
        <f>SUM(H23:H29)</f>
        <v>0</v>
      </c>
      <c r="I30" s="76"/>
      <c r="J30" s="77"/>
      <c r="K30" s="78"/>
    </row>
    <row r="31" spans="1:11" ht="15.75" thickBot="1" x14ac:dyDescent="0.3">
      <c r="A31" s="79"/>
      <c r="B31" s="80"/>
      <c r="C31" s="80"/>
      <c r="D31" s="80"/>
      <c r="E31" s="81"/>
      <c r="F31" s="76"/>
      <c r="G31" s="76"/>
      <c r="H31" s="76"/>
      <c r="I31" s="76"/>
      <c r="J31" s="77" t="s">
        <v>27</v>
      </c>
      <c r="K31" s="82" t="s">
        <v>28</v>
      </c>
    </row>
    <row r="32" spans="1:11" ht="15.75" thickBot="1" x14ac:dyDescent="0.3">
      <c r="A32" s="79"/>
      <c r="B32" s="80"/>
      <c r="C32" s="80"/>
      <c r="D32" s="80"/>
      <c r="E32" s="76"/>
      <c r="F32" s="76"/>
      <c r="G32" s="76"/>
      <c r="H32" s="76" t="s">
        <v>29</v>
      </c>
      <c r="I32" s="83" t="s">
        <v>18</v>
      </c>
      <c r="J32" s="84">
        <f>H30*0.2</f>
        <v>0</v>
      </c>
      <c r="K32" s="85">
        <f>H30*1.2</f>
        <v>0</v>
      </c>
    </row>
    <row r="33" spans="1:13" ht="15.75" thickBot="1" x14ac:dyDescent="0.3">
      <c r="A33" s="86"/>
      <c r="B33" s="87"/>
      <c r="C33" s="87"/>
      <c r="D33" s="87"/>
      <c r="E33" s="87"/>
      <c r="F33" s="88"/>
      <c r="G33" s="89"/>
      <c r="H33" s="89"/>
      <c r="I33" s="90"/>
      <c r="J33" s="91"/>
      <c r="K33" s="92"/>
    </row>
    <row r="34" spans="1:13" ht="15.75" thickBot="1" x14ac:dyDescent="0.3">
      <c r="A34" s="93"/>
      <c r="B34" s="94"/>
      <c r="C34" s="94"/>
      <c r="D34" s="94"/>
      <c r="E34" s="94"/>
      <c r="F34" s="95"/>
      <c r="G34" s="96"/>
      <c r="H34" s="97"/>
      <c r="I34" s="98"/>
      <c r="J34" s="99"/>
      <c r="K34" s="100"/>
    </row>
    <row r="35" spans="1:13" x14ac:dyDescent="0.25">
      <c r="A35" s="101" t="s">
        <v>30</v>
      </c>
      <c r="B35" s="102"/>
      <c r="C35" s="102"/>
      <c r="D35" s="102"/>
      <c r="E35" s="102"/>
      <c r="F35" s="102"/>
      <c r="G35" s="103"/>
      <c r="H35" s="103"/>
      <c r="I35" s="104"/>
      <c r="J35" s="103"/>
      <c r="K35" s="103"/>
      <c r="L35" s="105"/>
      <c r="M35" s="105"/>
    </row>
    <row r="36" spans="1:13" x14ac:dyDescent="0.25">
      <c r="A36" s="106" t="s">
        <v>31</v>
      </c>
      <c r="B36" s="107"/>
      <c r="C36" s="107"/>
      <c r="D36" s="107"/>
      <c r="E36" s="107"/>
      <c r="F36" s="107"/>
      <c r="G36" s="108"/>
      <c r="H36" s="108"/>
      <c r="I36" s="109"/>
      <c r="J36" s="110"/>
      <c r="K36" s="111"/>
      <c r="L36" s="105"/>
      <c r="M36" s="105"/>
    </row>
    <row r="37" spans="1:13" x14ac:dyDescent="0.25">
      <c r="A37" s="193" t="s">
        <v>32</v>
      </c>
      <c r="B37" s="193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</row>
    <row r="38" spans="1:13" x14ac:dyDescent="0.25">
      <c r="A38" s="142"/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</row>
    <row r="39" spans="1:13" x14ac:dyDescent="0.25">
      <c r="F39" s="3"/>
      <c r="H39" s="3"/>
      <c r="J39" s="3"/>
      <c r="K39" s="3"/>
    </row>
    <row r="40" spans="1:13" x14ac:dyDescent="0.25">
      <c r="A40" s="112"/>
      <c r="B40" s="112"/>
      <c r="C40" s="113"/>
      <c r="D40" s="114"/>
      <c r="E40" s="114"/>
      <c r="F40" s="114"/>
      <c r="G40" s="115" t="s">
        <v>33</v>
      </c>
      <c r="H40" s="115"/>
      <c r="I40" s="115"/>
      <c r="J40" s="3"/>
      <c r="K40" s="3"/>
    </row>
    <row r="41" spans="1:13" x14ac:dyDescent="0.25">
      <c r="A41" s="194" t="s">
        <v>34</v>
      </c>
      <c r="B41" s="194"/>
      <c r="C41" s="194"/>
      <c r="D41" s="116"/>
      <c r="E41" s="116"/>
      <c r="F41" s="113"/>
      <c r="G41" s="115" t="s">
        <v>35</v>
      </c>
      <c r="H41" s="115"/>
      <c r="I41" s="115"/>
      <c r="J41" s="3"/>
      <c r="K41" s="3"/>
    </row>
  </sheetData>
  <mergeCells count="6">
    <mergeCell ref="A29:C29"/>
    <mergeCell ref="A37:M37"/>
    <mergeCell ref="A41:C41"/>
    <mergeCell ref="A24:C24"/>
    <mergeCell ref="A26:C26"/>
    <mergeCell ref="A28:C28"/>
  </mergeCells>
  <pageMargins left="0.7" right="0.7" top="0.75" bottom="0.75" header="0.3" footer="0.3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opLeftCell="A19" workbookViewId="0">
      <selection activeCell="H27" sqref="H27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66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6" t="s">
        <v>85</v>
      </c>
      <c r="C4" s="1"/>
      <c r="D4" s="2"/>
      <c r="E4" s="2"/>
      <c r="F4" s="2" t="s">
        <v>42</v>
      </c>
      <c r="G4" s="2" t="s">
        <v>41</v>
      </c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65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75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65</v>
      </c>
      <c r="B14" s="9"/>
      <c r="C14" s="9"/>
      <c r="D14" s="9" t="s">
        <v>80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 t="s">
        <v>81</v>
      </c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2077</v>
      </c>
      <c r="C16" s="9" t="s">
        <v>8</v>
      </c>
      <c r="D16" s="153" t="s">
        <v>82</v>
      </c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6</v>
      </c>
      <c r="C17" s="9" t="s">
        <v>8</v>
      </c>
      <c r="D17" s="9" t="s">
        <v>83</v>
      </c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v>12676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200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215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19" t="s">
        <v>18</v>
      </c>
      <c r="I22" s="50"/>
      <c r="J22" s="51"/>
      <c r="K22" s="25"/>
    </row>
    <row r="23" spans="1:11" x14ac:dyDescent="0.25">
      <c r="A23" s="182" t="s">
        <v>20</v>
      </c>
      <c r="B23" s="183"/>
      <c r="C23" s="184"/>
      <c r="D23" s="185" t="s">
        <v>8</v>
      </c>
      <c r="E23" s="52" t="s">
        <v>21</v>
      </c>
      <c r="F23" s="53"/>
      <c r="G23" s="209">
        <v>34</v>
      </c>
      <c r="H23" s="218">
        <f>F23*G23</f>
        <v>0</v>
      </c>
      <c r="I23" s="50"/>
      <c r="J23" s="54"/>
      <c r="K23" s="55"/>
    </row>
    <row r="24" spans="1:11" x14ac:dyDescent="0.25">
      <c r="A24" s="195" t="s">
        <v>22</v>
      </c>
      <c r="B24" s="196"/>
      <c r="C24" s="196"/>
      <c r="D24" s="56" t="s">
        <v>23</v>
      </c>
      <c r="E24" s="57"/>
      <c r="F24" s="58"/>
      <c r="G24" s="59">
        <f>B18+B19</f>
        <v>12876</v>
      </c>
      <c r="H24" s="216">
        <f t="shared" ref="H24:H30" si="0">F24*G24</f>
        <v>0</v>
      </c>
      <c r="I24" s="50"/>
      <c r="J24" s="54"/>
      <c r="K24" s="55"/>
    </row>
    <row r="25" spans="1:11" x14ac:dyDescent="0.25">
      <c r="A25" s="60" t="s">
        <v>53</v>
      </c>
      <c r="B25" s="61"/>
      <c r="C25" s="62"/>
      <c r="D25" s="143" t="s">
        <v>23</v>
      </c>
      <c r="E25" s="63" t="s">
        <v>68</v>
      </c>
      <c r="F25" s="64"/>
      <c r="G25" s="210">
        <f>B18+B19</f>
        <v>12876</v>
      </c>
      <c r="H25" s="216">
        <f t="shared" si="0"/>
        <v>0</v>
      </c>
      <c r="I25" s="50"/>
      <c r="J25" s="54"/>
      <c r="K25" s="65"/>
    </row>
    <row r="26" spans="1:11" ht="25.15" customHeight="1" x14ac:dyDescent="0.25">
      <c r="A26" s="202" t="s">
        <v>56</v>
      </c>
      <c r="B26" s="203"/>
      <c r="C26" s="204"/>
      <c r="D26" s="66" t="s">
        <v>23</v>
      </c>
      <c r="E26" s="67" t="s">
        <v>21</v>
      </c>
      <c r="F26" s="68"/>
      <c r="G26" s="211">
        <v>300</v>
      </c>
      <c r="H26" s="216">
        <f t="shared" si="0"/>
        <v>0</v>
      </c>
      <c r="I26" s="50"/>
      <c r="J26" s="69"/>
      <c r="K26" s="65"/>
    </row>
    <row r="27" spans="1:11" x14ac:dyDescent="0.25">
      <c r="A27" s="70" t="s">
        <v>24</v>
      </c>
      <c r="B27" s="71"/>
      <c r="C27" s="71"/>
      <c r="D27" s="72" t="s">
        <v>25</v>
      </c>
      <c r="E27" s="73" t="s">
        <v>21</v>
      </c>
      <c r="F27" s="74"/>
      <c r="G27" s="212">
        <f>B18+B19</f>
        <v>12876</v>
      </c>
      <c r="H27" s="216">
        <f t="shared" si="0"/>
        <v>0</v>
      </c>
      <c r="I27" s="50"/>
      <c r="J27" s="54"/>
      <c r="K27" s="65"/>
    </row>
    <row r="28" spans="1:11" x14ac:dyDescent="0.25">
      <c r="A28" s="197" t="s">
        <v>51</v>
      </c>
      <c r="B28" s="198"/>
      <c r="C28" s="198"/>
      <c r="D28" s="72" t="s">
        <v>25</v>
      </c>
      <c r="E28" s="73" t="s">
        <v>21</v>
      </c>
      <c r="F28" s="117"/>
      <c r="G28" s="212">
        <v>12376</v>
      </c>
      <c r="H28" s="216">
        <f t="shared" si="0"/>
        <v>0</v>
      </c>
      <c r="I28" s="50"/>
      <c r="J28" s="54"/>
      <c r="K28" s="65"/>
    </row>
    <row r="29" spans="1:11" x14ac:dyDescent="0.25">
      <c r="A29" s="205" t="s">
        <v>46</v>
      </c>
      <c r="B29" s="206"/>
      <c r="C29" s="207"/>
      <c r="D29" s="127" t="s">
        <v>36</v>
      </c>
      <c r="E29" s="128"/>
      <c r="F29" s="129"/>
      <c r="G29" s="223">
        <v>4</v>
      </c>
      <c r="H29" s="216">
        <f t="shared" si="0"/>
        <v>0</v>
      </c>
      <c r="I29" s="50"/>
      <c r="J29" s="54"/>
      <c r="K29" s="65"/>
    </row>
    <row r="30" spans="1:11" ht="15.75" thickBot="1" x14ac:dyDescent="0.3">
      <c r="A30" s="190" t="s">
        <v>37</v>
      </c>
      <c r="B30" s="191"/>
      <c r="C30" s="192"/>
      <c r="D30" s="186" t="s">
        <v>8</v>
      </c>
      <c r="E30" s="187"/>
      <c r="F30" s="188"/>
      <c r="G30" s="214">
        <v>2111</v>
      </c>
      <c r="H30" s="217">
        <f t="shared" si="0"/>
        <v>0</v>
      </c>
      <c r="I30" s="50"/>
      <c r="J30" s="54"/>
      <c r="K30" s="65"/>
    </row>
    <row r="31" spans="1:11" ht="15.75" thickBot="1" x14ac:dyDescent="0.3">
      <c r="A31" s="79"/>
      <c r="B31" s="80"/>
      <c r="C31" s="80"/>
      <c r="D31" s="80"/>
      <c r="E31" s="76"/>
      <c r="F31" s="76"/>
      <c r="G31" s="180" t="s">
        <v>26</v>
      </c>
      <c r="H31" s="181">
        <f>SUM(H23:H30)</f>
        <v>0</v>
      </c>
      <c r="I31" s="76"/>
      <c r="J31" s="77"/>
      <c r="K31" s="78"/>
    </row>
    <row r="32" spans="1:11" ht="15.75" thickBot="1" x14ac:dyDescent="0.3">
      <c r="A32" s="79"/>
      <c r="B32" s="80"/>
      <c r="C32" s="80"/>
      <c r="D32" s="80"/>
      <c r="E32" s="81"/>
      <c r="F32" s="76"/>
      <c r="G32" s="76"/>
      <c r="H32" s="76"/>
      <c r="I32" s="76"/>
      <c r="J32" s="77" t="s">
        <v>27</v>
      </c>
      <c r="K32" s="82" t="s">
        <v>28</v>
      </c>
    </row>
    <row r="33" spans="1:13" ht="15.75" thickBot="1" x14ac:dyDescent="0.3">
      <c r="A33" s="79"/>
      <c r="B33" s="80"/>
      <c r="C33" s="80"/>
      <c r="D33" s="80"/>
      <c r="E33" s="76"/>
      <c r="F33" s="76"/>
      <c r="G33" s="76"/>
      <c r="H33" s="76" t="s">
        <v>29</v>
      </c>
      <c r="I33" s="83" t="s">
        <v>18</v>
      </c>
      <c r="J33" s="84">
        <f>H31*0.2</f>
        <v>0</v>
      </c>
      <c r="K33" s="85">
        <f>H31*1.2</f>
        <v>0</v>
      </c>
    </row>
    <row r="34" spans="1:13" ht="15.75" thickBot="1" x14ac:dyDescent="0.3">
      <c r="A34" s="86"/>
      <c r="B34" s="87"/>
      <c r="C34" s="87"/>
      <c r="D34" s="87"/>
      <c r="E34" s="87"/>
      <c r="F34" s="88"/>
      <c r="G34" s="89"/>
      <c r="H34" s="89"/>
      <c r="I34" s="90"/>
      <c r="J34" s="91"/>
      <c r="K34" s="92"/>
    </row>
    <row r="35" spans="1:13" ht="15.75" thickBot="1" x14ac:dyDescent="0.3">
      <c r="A35" s="93"/>
      <c r="B35" s="94"/>
      <c r="C35" s="94"/>
      <c r="D35" s="94"/>
      <c r="E35" s="94"/>
      <c r="F35" s="95"/>
      <c r="G35" s="96"/>
      <c r="H35" s="97"/>
      <c r="I35" s="98"/>
      <c r="J35" s="99"/>
      <c r="K35" s="100"/>
    </row>
    <row r="36" spans="1:13" x14ac:dyDescent="0.25">
      <c r="A36" s="101" t="s">
        <v>30</v>
      </c>
      <c r="B36" s="102"/>
      <c r="C36" s="102"/>
      <c r="D36" s="102"/>
      <c r="E36" s="102"/>
      <c r="F36" s="102"/>
      <c r="G36" s="103"/>
      <c r="H36" s="103"/>
      <c r="I36" s="104"/>
      <c r="J36" s="103"/>
      <c r="K36" s="103"/>
      <c r="L36" s="105"/>
      <c r="M36" s="105"/>
    </row>
    <row r="37" spans="1:13" x14ac:dyDescent="0.25">
      <c r="A37" s="106" t="s">
        <v>31</v>
      </c>
      <c r="B37" s="107"/>
      <c r="C37" s="107"/>
      <c r="D37" s="107"/>
      <c r="E37" s="107"/>
      <c r="F37" s="107"/>
      <c r="G37" s="108"/>
      <c r="H37" s="108"/>
      <c r="I37" s="109"/>
      <c r="J37" s="110"/>
      <c r="K37" s="111"/>
      <c r="L37" s="105"/>
      <c r="M37" s="105"/>
    </row>
    <row r="38" spans="1:13" x14ac:dyDescent="0.25">
      <c r="A38" s="193" t="s">
        <v>32</v>
      </c>
      <c r="B38" s="193"/>
      <c r="C38" s="193"/>
      <c r="D38" s="193"/>
      <c r="E38" s="193"/>
      <c r="F38" s="193"/>
      <c r="G38" s="193"/>
      <c r="H38" s="193"/>
      <c r="I38" s="193"/>
      <c r="J38" s="193"/>
      <c r="K38" s="193"/>
      <c r="L38" s="193"/>
      <c r="M38" s="193"/>
    </row>
    <row r="39" spans="1:13" x14ac:dyDescent="0.25">
      <c r="A39" s="126"/>
      <c r="B39" s="126"/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</row>
    <row r="40" spans="1:13" x14ac:dyDescent="0.25">
      <c r="F40" s="3"/>
      <c r="H40" s="3"/>
      <c r="J40" s="3"/>
      <c r="K40" s="3"/>
    </row>
    <row r="41" spans="1:13" x14ac:dyDescent="0.25">
      <c r="A41" s="112"/>
      <c r="B41" s="112"/>
      <c r="C41" s="113"/>
      <c r="D41" s="114"/>
      <c r="E41" s="114"/>
      <c r="F41" s="114"/>
      <c r="G41" s="115" t="s">
        <v>33</v>
      </c>
      <c r="H41" s="115"/>
      <c r="I41" s="115"/>
      <c r="J41" s="3"/>
      <c r="K41" s="3"/>
    </row>
    <row r="42" spans="1:13" x14ac:dyDescent="0.25">
      <c r="A42" s="194" t="s">
        <v>34</v>
      </c>
      <c r="B42" s="194"/>
      <c r="C42" s="194"/>
      <c r="D42" s="116"/>
      <c r="E42" s="116"/>
      <c r="F42" s="113"/>
      <c r="G42" s="115" t="s">
        <v>35</v>
      </c>
      <c r="H42" s="115"/>
      <c r="I42" s="115"/>
      <c r="J42" s="3"/>
      <c r="K42" s="3"/>
    </row>
  </sheetData>
  <mergeCells count="7">
    <mergeCell ref="A38:M38"/>
    <mergeCell ref="A42:C42"/>
    <mergeCell ref="A24:C24"/>
    <mergeCell ref="A26:C26"/>
    <mergeCell ref="A28:C28"/>
    <mergeCell ref="A29:C29"/>
    <mergeCell ref="A30:C30"/>
  </mergeCells>
  <pageMargins left="0.7" right="0.7" top="0.75" bottom="0.75" header="0.3" footer="0.3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10" workbookViewId="0">
      <selection activeCell="H29" sqref="H29"/>
    </sheetView>
  </sheetViews>
  <sheetFormatPr defaultRowHeight="15" x14ac:dyDescent="0.25"/>
  <cols>
    <col min="1" max="1" width="12.7109375" customWidth="1"/>
    <col min="2" max="2" width="14.28515625" customWidth="1"/>
    <col min="3" max="3" width="20.7109375" customWidth="1"/>
    <col min="6" max="6" width="12.28515625" customWidth="1"/>
    <col min="8" max="8" width="14.28515625" customWidth="1"/>
    <col min="9" max="9" width="14" customWidth="1"/>
    <col min="10" max="10" width="13.42578125" customWidth="1"/>
    <col min="11" max="11" width="15" customWidth="1"/>
  </cols>
  <sheetData>
    <row r="1" spans="1:11" x14ac:dyDescent="0.25">
      <c r="A1" s="1" t="s">
        <v>88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6" t="s">
        <v>85</v>
      </c>
      <c r="C4" s="1"/>
      <c r="D4" s="2"/>
      <c r="E4" s="2"/>
      <c r="F4" s="2" t="s">
        <v>42</v>
      </c>
      <c r="G4" s="2" t="s">
        <v>41</v>
      </c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89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123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89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747</v>
      </c>
      <c r="C16" s="9" t="s">
        <v>8</v>
      </c>
      <c r="D16" s="144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6.5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4855.5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215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19" t="s">
        <v>18</v>
      </c>
      <c r="I22" s="50"/>
      <c r="J22" s="51"/>
      <c r="K22" s="25"/>
    </row>
    <row r="23" spans="1:11" x14ac:dyDescent="0.25">
      <c r="A23" s="182" t="s">
        <v>20</v>
      </c>
      <c r="B23" s="183"/>
      <c r="C23" s="184"/>
      <c r="D23" s="185" t="s">
        <v>8</v>
      </c>
      <c r="E23" s="52" t="s">
        <v>21</v>
      </c>
      <c r="F23" s="53"/>
      <c r="G23" s="209">
        <v>13</v>
      </c>
      <c r="H23" s="218">
        <f t="shared" ref="H23:H29" si="0">F23*G23</f>
        <v>0</v>
      </c>
      <c r="I23" s="50"/>
      <c r="J23" s="54"/>
      <c r="K23" s="55"/>
    </row>
    <row r="24" spans="1:11" x14ac:dyDescent="0.25">
      <c r="A24" s="60" t="s">
        <v>52</v>
      </c>
      <c r="B24" s="61"/>
      <c r="C24" s="62"/>
      <c r="D24" s="143" t="s">
        <v>23</v>
      </c>
      <c r="E24" s="63" t="s">
        <v>54</v>
      </c>
      <c r="F24" s="64"/>
      <c r="G24" s="220">
        <f>B18+B19</f>
        <v>4855.5</v>
      </c>
      <c r="H24" s="216">
        <f t="shared" si="0"/>
        <v>0</v>
      </c>
      <c r="I24" s="50"/>
      <c r="J24" s="54"/>
      <c r="K24" s="65"/>
    </row>
    <row r="25" spans="1:11" x14ac:dyDescent="0.25">
      <c r="A25" s="60" t="s">
        <v>53</v>
      </c>
      <c r="B25" s="61"/>
      <c r="C25" s="62"/>
      <c r="D25" s="143" t="s">
        <v>23</v>
      </c>
      <c r="E25" s="63" t="s">
        <v>55</v>
      </c>
      <c r="F25" s="64"/>
      <c r="G25" s="210">
        <f>B18+B19</f>
        <v>4855.5</v>
      </c>
      <c r="H25" s="216">
        <f t="shared" si="0"/>
        <v>0</v>
      </c>
      <c r="I25" s="50"/>
      <c r="J25" s="54"/>
      <c r="K25" s="65"/>
    </row>
    <row r="26" spans="1:11" x14ac:dyDescent="0.25">
      <c r="A26" s="70" t="s">
        <v>24</v>
      </c>
      <c r="B26" s="71"/>
      <c r="C26" s="71"/>
      <c r="D26" s="72" t="s">
        <v>25</v>
      </c>
      <c r="E26" s="73" t="s">
        <v>21</v>
      </c>
      <c r="F26" s="74"/>
      <c r="G26" s="212">
        <f>B18+B19</f>
        <v>4855.5</v>
      </c>
      <c r="H26" s="216">
        <f t="shared" si="0"/>
        <v>0</v>
      </c>
      <c r="I26" s="50"/>
      <c r="J26" s="54"/>
      <c r="K26" s="65"/>
    </row>
    <row r="27" spans="1:11" x14ac:dyDescent="0.25">
      <c r="A27" s="197" t="s">
        <v>51</v>
      </c>
      <c r="B27" s="198"/>
      <c r="C27" s="198"/>
      <c r="D27" s="72" t="s">
        <v>25</v>
      </c>
      <c r="E27" s="73" t="s">
        <v>21</v>
      </c>
      <c r="F27" s="117"/>
      <c r="G27" s="212">
        <f>B18+B19</f>
        <v>4855.5</v>
      </c>
      <c r="H27" s="216">
        <f t="shared" si="0"/>
        <v>0</v>
      </c>
      <c r="I27" s="50"/>
      <c r="J27" s="54"/>
      <c r="K27" s="65"/>
    </row>
    <row r="28" spans="1:11" x14ac:dyDescent="0.25">
      <c r="A28" s="199" t="s">
        <v>77</v>
      </c>
      <c r="B28" s="200"/>
      <c r="C28" s="201"/>
      <c r="D28" s="139" t="s">
        <v>49</v>
      </c>
      <c r="E28" s="140" t="s">
        <v>50</v>
      </c>
      <c r="F28" s="141"/>
      <c r="G28" s="221">
        <f>B18+B19</f>
        <v>4855.5</v>
      </c>
      <c r="H28" s="216">
        <f t="shared" si="0"/>
        <v>0</v>
      </c>
      <c r="I28" s="50"/>
      <c r="J28" s="54"/>
      <c r="K28" s="65"/>
    </row>
    <row r="29" spans="1:11" ht="15.75" thickBot="1" x14ac:dyDescent="0.3">
      <c r="A29" s="190" t="s">
        <v>37</v>
      </c>
      <c r="B29" s="191"/>
      <c r="C29" s="192"/>
      <c r="D29" s="186" t="s">
        <v>8</v>
      </c>
      <c r="E29" s="187"/>
      <c r="F29" s="188"/>
      <c r="G29" s="214">
        <v>760</v>
      </c>
      <c r="H29" s="217">
        <f t="shared" si="0"/>
        <v>0</v>
      </c>
      <c r="I29" s="50"/>
      <c r="J29" s="54"/>
      <c r="K29" s="65"/>
    </row>
    <row r="30" spans="1:11" ht="15.75" thickBot="1" x14ac:dyDescent="0.3">
      <c r="A30" s="79"/>
      <c r="B30" s="80"/>
      <c r="C30" s="80"/>
      <c r="D30" s="80"/>
      <c r="E30" s="76"/>
      <c r="F30" s="76"/>
      <c r="G30" s="180" t="s">
        <v>26</v>
      </c>
      <c r="H30" s="181">
        <f>SUM(H23:H29)</f>
        <v>0</v>
      </c>
      <c r="I30" s="76"/>
      <c r="J30" s="77"/>
      <c r="K30" s="78"/>
    </row>
    <row r="31" spans="1:11" ht="15.75" thickBot="1" x14ac:dyDescent="0.3">
      <c r="A31" s="79"/>
      <c r="B31" s="80"/>
      <c r="C31" s="80"/>
      <c r="D31" s="80"/>
      <c r="E31" s="81"/>
      <c r="F31" s="76"/>
      <c r="G31" s="76"/>
      <c r="H31" s="76"/>
      <c r="I31" s="76"/>
      <c r="J31" s="77" t="s">
        <v>27</v>
      </c>
      <c r="K31" s="82" t="s">
        <v>28</v>
      </c>
    </row>
    <row r="32" spans="1:11" ht="15.75" thickBot="1" x14ac:dyDescent="0.3">
      <c r="A32" s="79"/>
      <c r="B32" s="80"/>
      <c r="C32" s="80"/>
      <c r="D32" s="80"/>
      <c r="E32" s="76"/>
      <c r="F32" s="76"/>
      <c r="G32" s="76"/>
      <c r="H32" s="76" t="s">
        <v>29</v>
      </c>
      <c r="I32" s="83" t="s">
        <v>18</v>
      </c>
      <c r="J32" s="84">
        <f>H30*0.2</f>
        <v>0</v>
      </c>
      <c r="K32" s="85">
        <f>H30*1.2</f>
        <v>0</v>
      </c>
    </row>
    <row r="33" spans="1:13" ht="15.75" thickBot="1" x14ac:dyDescent="0.3">
      <c r="A33" s="86"/>
      <c r="B33" s="87"/>
      <c r="C33" s="87"/>
      <c r="D33" s="87"/>
      <c r="E33" s="87"/>
      <c r="F33" s="88"/>
      <c r="G33" s="89"/>
      <c r="H33" s="89"/>
      <c r="I33" s="90"/>
      <c r="J33" s="91"/>
      <c r="K33" s="92"/>
    </row>
    <row r="34" spans="1:13" ht="15.75" thickBot="1" x14ac:dyDescent="0.3">
      <c r="A34" s="93"/>
      <c r="B34" s="94"/>
      <c r="C34" s="94"/>
      <c r="D34" s="94"/>
      <c r="E34" s="94"/>
      <c r="F34" s="95"/>
      <c r="G34" s="96"/>
      <c r="H34" s="97"/>
      <c r="I34" s="98"/>
      <c r="J34" s="99"/>
      <c r="K34" s="100"/>
    </row>
    <row r="35" spans="1:13" x14ac:dyDescent="0.25">
      <c r="A35" s="101" t="s">
        <v>30</v>
      </c>
      <c r="B35" s="102"/>
      <c r="C35" s="102"/>
      <c r="D35" s="102"/>
      <c r="E35" s="102"/>
      <c r="F35" s="102"/>
      <c r="G35" s="103"/>
      <c r="H35" s="103"/>
      <c r="I35" s="104"/>
      <c r="J35" s="103"/>
      <c r="K35" s="103"/>
      <c r="L35" s="105"/>
      <c r="M35" s="105"/>
    </row>
    <row r="36" spans="1:13" x14ac:dyDescent="0.25">
      <c r="A36" s="106" t="s">
        <v>31</v>
      </c>
      <c r="B36" s="107"/>
      <c r="C36" s="107"/>
      <c r="D36" s="107"/>
      <c r="E36" s="107"/>
      <c r="F36" s="107"/>
      <c r="G36" s="108"/>
      <c r="H36" s="108"/>
      <c r="I36" s="109"/>
      <c r="J36" s="110"/>
      <c r="K36" s="111"/>
      <c r="L36" s="105"/>
      <c r="M36" s="105"/>
    </row>
    <row r="37" spans="1:13" ht="24.75" customHeight="1" x14ac:dyDescent="0.25">
      <c r="A37" s="193" t="s">
        <v>32</v>
      </c>
      <c r="B37" s="193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</row>
    <row r="38" spans="1:13" x14ac:dyDescent="0.25">
      <c r="A38" s="154"/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</row>
    <row r="39" spans="1:13" x14ac:dyDescent="0.25">
      <c r="F39" s="3"/>
      <c r="H39" s="3"/>
      <c r="J39" s="3"/>
      <c r="K39" s="3"/>
    </row>
    <row r="40" spans="1:13" x14ac:dyDescent="0.25">
      <c r="A40" s="112"/>
      <c r="B40" s="112"/>
      <c r="C40" s="113"/>
      <c r="D40" s="114"/>
      <c r="E40" s="114"/>
      <c r="F40" s="114"/>
      <c r="G40" s="115" t="s">
        <v>33</v>
      </c>
      <c r="H40" s="115"/>
      <c r="I40" s="115"/>
      <c r="J40" s="3"/>
      <c r="K40" s="3"/>
    </row>
    <row r="41" spans="1:13" x14ac:dyDescent="0.25">
      <c r="A41" s="194" t="s">
        <v>34</v>
      </c>
      <c r="B41" s="194"/>
      <c r="C41" s="194"/>
      <c r="D41" s="116"/>
      <c r="E41" s="116"/>
      <c r="F41" s="113"/>
      <c r="G41" s="115" t="s">
        <v>35</v>
      </c>
      <c r="H41" s="115"/>
      <c r="I41" s="115"/>
      <c r="J41" s="3"/>
      <c r="K41" s="3"/>
    </row>
  </sheetData>
  <mergeCells count="5">
    <mergeCell ref="A41:C41"/>
    <mergeCell ref="A27:C27"/>
    <mergeCell ref="A28:C28"/>
    <mergeCell ref="A29:C29"/>
    <mergeCell ref="A37:M3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A16" workbookViewId="0">
      <selection activeCell="H22" sqref="H22"/>
    </sheetView>
  </sheetViews>
  <sheetFormatPr defaultRowHeight="15" x14ac:dyDescent="0.25"/>
  <cols>
    <col min="1" max="1" width="13.42578125" customWidth="1"/>
    <col min="2" max="2" width="12.7109375" customWidth="1"/>
    <col min="3" max="3" width="26.42578125" customWidth="1"/>
    <col min="6" max="6" width="12.7109375" customWidth="1"/>
    <col min="7" max="7" width="10.5703125" customWidth="1"/>
    <col min="8" max="8" width="14.42578125" customWidth="1"/>
    <col min="11" max="11" width="14" customWidth="1"/>
  </cols>
  <sheetData>
    <row r="1" spans="1:11" x14ac:dyDescent="0.25">
      <c r="A1" s="1" t="s">
        <v>92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6" t="s">
        <v>85</v>
      </c>
      <c r="C4" s="1"/>
      <c r="D4" s="2"/>
      <c r="E4" s="2"/>
      <c r="F4" s="2" t="s">
        <v>42</v>
      </c>
      <c r="G4" s="2" t="s">
        <v>41</v>
      </c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93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94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93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331</v>
      </c>
      <c r="C16" s="9" t="s">
        <v>8</v>
      </c>
      <c r="D16" s="153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4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v>1324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215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19" t="s">
        <v>18</v>
      </c>
      <c r="I22" s="50"/>
      <c r="J22" s="51"/>
      <c r="K22" s="25"/>
    </row>
    <row r="23" spans="1:11" x14ac:dyDescent="0.25">
      <c r="A23" s="182" t="s">
        <v>20</v>
      </c>
      <c r="B23" s="183"/>
      <c r="C23" s="184"/>
      <c r="D23" s="185" t="s">
        <v>8</v>
      </c>
      <c r="E23" s="52" t="s">
        <v>21</v>
      </c>
      <c r="F23" s="53"/>
      <c r="G23" s="209">
        <v>8</v>
      </c>
      <c r="H23" s="218">
        <f>F23*G23</f>
        <v>0</v>
      </c>
      <c r="I23" s="50"/>
      <c r="J23" s="54"/>
      <c r="K23" s="55"/>
    </row>
    <row r="24" spans="1:11" x14ac:dyDescent="0.25">
      <c r="A24" s="195" t="s">
        <v>22</v>
      </c>
      <c r="B24" s="196"/>
      <c r="C24" s="196"/>
      <c r="D24" s="56" t="s">
        <v>23</v>
      </c>
      <c r="E24" s="57"/>
      <c r="F24" s="58"/>
      <c r="G24" s="59">
        <v>1324</v>
      </c>
      <c r="H24" s="216">
        <f t="shared" ref="H24:H28" si="0">F24*G24</f>
        <v>0</v>
      </c>
      <c r="I24" s="50"/>
      <c r="J24" s="54"/>
      <c r="K24" s="55"/>
    </row>
    <row r="25" spans="1:11" x14ac:dyDescent="0.25">
      <c r="A25" s="60" t="s">
        <v>53</v>
      </c>
      <c r="B25" s="61"/>
      <c r="C25" s="62"/>
      <c r="D25" s="143" t="s">
        <v>23</v>
      </c>
      <c r="E25" s="63" t="s">
        <v>55</v>
      </c>
      <c r="F25" s="64"/>
      <c r="G25" s="210">
        <v>1324</v>
      </c>
      <c r="H25" s="216">
        <f t="shared" si="0"/>
        <v>0</v>
      </c>
      <c r="I25" s="50"/>
      <c r="J25" s="54"/>
      <c r="K25" s="65"/>
    </row>
    <row r="26" spans="1:11" x14ac:dyDescent="0.25">
      <c r="A26" s="70" t="s">
        <v>24</v>
      </c>
      <c r="B26" s="71"/>
      <c r="C26" s="71"/>
      <c r="D26" s="72" t="s">
        <v>25</v>
      </c>
      <c r="E26" s="73" t="s">
        <v>21</v>
      </c>
      <c r="F26" s="74"/>
      <c r="G26" s="212">
        <v>1324</v>
      </c>
      <c r="H26" s="216">
        <f t="shared" si="0"/>
        <v>0</v>
      </c>
      <c r="I26" s="50"/>
      <c r="J26" s="54"/>
      <c r="K26" s="65"/>
    </row>
    <row r="27" spans="1:11" x14ac:dyDescent="0.25">
      <c r="A27" s="197" t="s">
        <v>51</v>
      </c>
      <c r="B27" s="198"/>
      <c r="C27" s="198"/>
      <c r="D27" s="72" t="s">
        <v>25</v>
      </c>
      <c r="E27" s="73" t="s">
        <v>21</v>
      </c>
      <c r="F27" s="117"/>
      <c r="G27" s="212">
        <f>B18</f>
        <v>1324</v>
      </c>
      <c r="H27" s="216">
        <f t="shared" si="0"/>
        <v>0</v>
      </c>
      <c r="I27" s="50"/>
      <c r="J27" s="54"/>
      <c r="K27" s="65"/>
    </row>
    <row r="28" spans="1:11" ht="15.75" thickBot="1" x14ac:dyDescent="0.3">
      <c r="A28" s="190" t="s">
        <v>37</v>
      </c>
      <c r="B28" s="191"/>
      <c r="C28" s="192"/>
      <c r="D28" s="186" t="s">
        <v>8</v>
      </c>
      <c r="E28" s="187"/>
      <c r="F28" s="188"/>
      <c r="G28" s="214">
        <v>339</v>
      </c>
      <c r="H28" s="217">
        <f t="shared" si="0"/>
        <v>0</v>
      </c>
      <c r="I28" s="50"/>
      <c r="J28" s="54"/>
      <c r="K28" s="65"/>
    </row>
    <row r="29" spans="1:11" ht="15.75" thickBot="1" x14ac:dyDescent="0.3">
      <c r="A29" s="79"/>
      <c r="B29" s="80"/>
      <c r="C29" s="80"/>
      <c r="D29" s="80"/>
      <c r="E29" s="76"/>
      <c r="F29" s="76"/>
      <c r="G29" s="180" t="s">
        <v>26</v>
      </c>
      <c r="H29" s="181">
        <f>SUM(H23:H28)</f>
        <v>0</v>
      </c>
      <c r="I29" s="76"/>
      <c r="J29" s="77"/>
      <c r="K29" s="78"/>
    </row>
    <row r="30" spans="1:11" ht="15.75" thickBot="1" x14ac:dyDescent="0.3">
      <c r="A30" s="79"/>
      <c r="B30" s="80"/>
      <c r="C30" s="80"/>
      <c r="D30" s="80"/>
      <c r="E30" s="81"/>
      <c r="F30" s="76"/>
      <c r="G30" s="76"/>
      <c r="H30" s="76"/>
      <c r="I30" s="76"/>
      <c r="J30" s="77" t="s">
        <v>27</v>
      </c>
      <c r="K30" s="82" t="s">
        <v>28</v>
      </c>
    </row>
    <row r="31" spans="1:11" ht="15.75" thickBot="1" x14ac:dyDescent="0.3">
      <c r="A31" s="79"/>
      <c r="B31" s="80"/>
      <c r="C31" s="80"/>
      <c r="D31" s="80"/>
      <c r="E31" s="76"/>
      <c r="F31" s="76"/>
      <c r="G31" s="76"/>
      <c r="H31" s="76" t="s">
        <v>29</v>
      </c>
      <c r="I31" s="83" t="s">
        <v>18</v>
      </c>
      <c r="J31" s="84">
        <f>H29*0.2</f>
        <v>0</v>
      </c>
      <c r="K31" s="85">
        <f>H29*1.2</f>
        <v>0</v>
      </c>
    </row>
    <row r="32" spans="1:11" ht="15.75" thickBot="1" x14ac:dyDescent="0.3">
      <c r="A32" s="86"/>
      <c r="B32" s="87"/>
      <c r="C32" s="87"/>
      <c r="D32" s="87"/>
      <c r="E32" s="87"/>
      <c r="F32" s="88"/>
      <c r="G32" s="89"/>
      <c r="H32" s="89"/>
      <c r="I32" s="90"/>
      <c r="J32" s="91"/>
      <c r="K32" s="92"/>
    </row>
    <row r="33" spans="1:13" ht="15.75" thickBot="1" x14ac:dyDescent="0.3">
      <c r="A33" s="93"/>
      <c r="B33" s="94"/>
      <c r="C33" s="94"/>
      <c r="D33" s="94"/>
      <c r="E33" s="94"/>
      <c r="F33" s="95"/>
      <c r="G33" s="96"/>
      <c r="H33" s="97"/>
      <c r="I33" s="98"/>
      <c r="J33" s="99"/>
      <c r="K33" s="100"/>
    </row>
    <row r="34" spans="1:13" x14ac:dyDescent="0.25">
      <c r="A34" s="101" t="s">
        <v>30</v>
      </c>
      <c r="B34" s="102"/>
      <c r="C34" s="102"/>
      <c r="D34" s="102"/>
      <c r="E34" s="102"/>
      <c r="F34" s="102"/>
      <c r="G34" s="103"/>
      <c r="H34" s="103"/>
      <c r="I34" s="104"/>
      <c r="J34" s="103"/>
      <c r="K34" s="103"/>
      <c r="L34" s="105"/>
      <c r="M34" s="105"/>
    </row>
    <row r="35" spans="1:13" x14ac:dyDescent="0.25">
      <c r="A35" s="106" t="s">
        <v>31</v>
      </c>
      <c r="B35" s="107"/>
      <c r="C35" s="107"/>
      <c r="D35" s="107"/>
      <c r="E35" s="107"/>
      <c r="F35" s="107"/>
      <c r="G35" s="108"/>
      <c r="H35" s="108"/>
      <c r="I35" s="109"/>
      <c r="J35" s="110"/>
      <c r="K35" s="111"/>
      <c r="L35" s="105"/>
      <c r="M35" s="105"/>
    </row>
    <row r="36" spans="1:13" x14ac:dyDescent="0.25">
      <c r="A36" s="193" t="s">
        <v>32</v>
      </c>
      <c r="B36" s="193"/>
      <c r="C36" s="193"/>
      <c r="D36" s="193"/>
      <c r="E36" s="193"/>
      <c r="F36" s="193"/>
      <c r="G36" s="193"/>
      <c r="H36" s="193"/>
      <c r="I36" s="193"/>
      <c r="J36" s="193"/>
      <c r="K36" s="193"/>
      <c r="L36" s="193"/>
      <c r="M36" s="193"/>
    </row>
    <row r="37" spans="1:13" x14ac:dyDescent="0.25">
      <c r="A37" s="154"/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</row>
    <row r="38" spans="1:13" x14ac:dyDescent="0.25">
      <c r="F38" s="3"/>
      <c r="H38" s="3"/>
      <c r="J38" s="3"/>
      <c r="K38" s="3"/>
    </row>
    <row r="39" spans="1:13" x14ac:dyDescent="0.25">
      <c r="A39" s="112"/>
      <c r="B39" s="112"/>
      <c r="C39" s="113"/>
      <c r="D39" s="114"/>
      <c r="E39" s="114"/>
      <c r="F39" s="114"/>
      <c r="G39" s="115" t="s">
        <v>33</v>
      </c>
      <c r="H39" s="115"/>
      <c r="I39" s="115"/>
      <c r="J39" s="3"/>
      <c r="K39" s="3"/>
    </row>
    <row r="40" spans="1:13" x14ac:dyDescent="0.25">
      <c r="A40" s="194" t="s">
        <v>34</v>
      </c>
      <c r="B40" s="194"/>
      <c r="C40" s="194"/>
      <c r="D40" s="116"/>
      <c r="E40" s="116"/>
      <c r="F40" s="113"/>
      <c r="G40" s="115" t="s">
        <v>35</v>
      </c>
      <c r="H40" s="115"/>
      <c r="I40" s="115"/>
      <c r="J40" s="3"/>
      <c r="K40" s="3"/>
    </row>
  </sheetData>
  <mergeCells count="5">
    <mergeCell ref="A40:C40"/>
    <mergeCell ref="A24:C24"/>
    <mergeCell ref="A27:C27"/>
    <mergeCell ref="A28:C28"/>
    <mergeCell ref="A36:M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19" workbookViewId="0">
      <selection activeCell="H24" sqref="H24"/>
    </sheetView>
  </sheetViews>
  <sheetFormatPr defaultRowHeight="15" x14ac:dyDescent="0.25"/>
  <cols>
    <col min="1" max="1" width="14.85546875" customWidth="1"/>
    <col min="2" max="2" width="12.7109375" customWidth="1"/>
    <col min="3" max="3" width="29.140625" customWidth="1"/>
    <col min="6" max="6" width="12.85546875" bestFit="1" customWidth="1"/>
    <col min="7" max="7" width="10.85546875" customWidth="1"/>
    <col min="8" max="8" width="13.7109375" bestFit="1" customWidth="1"/>
    <col min="11" max="11" width="14" customWidth="1"/>
  </cols>
  <sheetData>
    <row r="1" spans="1:11" x14ac:dyDescent="0.25">
      <c r="A1" s="1" t="s">
        <v>119</v>
      </c>
      <c r="B1" s="2"/>
    </row>
    <row r="2" spans="1:11" x14ac:dyDescent="0.25">
      <c r="A2" s="4"/>
      <c r="B2" s="2"/>
    </row>
    <row r="3" spans="1:11" x14ac:dyDescent="0.25">
      <c r="A3" s="4" t="s">
        <v>1</v>
      </c>
      <c r="B3" s="2"/>
    </row>
    <row r="4" spans="1:11" x14ac:dyDescent="0.25">
      <c r="A4" s="2"/>
      <c r="B4" s="136" t="s">
        <v>85</v>
      </c>
      <c r="F4" t="s">
        <v>42</v>
      </c>
      <c r="G4" t="s">
        <v>41</v>
      </c>
    </row>
    <row r="5" spans="1:11" x14ac:dyDescent="0.25">
      <c r="A5" s="5" t="s">
        <v>2</v>
      </c>
      <c r="B5" s="2"/>
    </row>
    <row r="6" spans="1:11" x14ac:dyDescent="0.25">
      <c r="A6" s="6"/>
      <c r="B6" s="2"/>
    </row>
    <row r="7" spans="1:11" x14ac:dyDescent="0.25">
      <c r="A7" s="7" t="s">
        <v>3</v>
      </c>
      <c r="B7" s="2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97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98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97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292</v>
      </c>
      <c r="C16" s="9" t="s">
        <v>8</v>
      </c>
      <c r="D16" s="153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3.5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v>1022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215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19" t="s">
        <v>18</v>
      </c>
      <c r="I22" s="50"/>
      <c r="J22" s="51"/>
      <c r="K22" s="25"/>
    </row>
    <row r="23" spans="1:11" x14ac:dyDescent="0.25">
      <c r="A23" s="182" t="s">
        <v>20</v>
      </c>
      <c r="B23" s="183"/>
      <c r="C23" s="184"/>
      <c r="D23" s="185" t="s">
        <v>8</v>
      </c>
      <c r="E23" s="52" t="s">
        <v>21</v>
      </c>
      <c r="F23" s="53"/>
      <c r="G23" s="209">
        <v>14</v>
      </c>
      <c r="H23" s="218">
        <f>F23*G23</f>
        <v>0</v>
      </c>
      <c r="I23" s="50"/>
      <c r="J23" s="54"/>
      <c r="K23" s="55"/>
    </row>
    <row r="24" spans="1:11" x14ac:dyDescent="0.25">
      <c r="A24" s="195" t="s">
        <v>22</v>
      </c>
      <c r="B24" s="196"/>
      <c r="C24" s="196"/>
      <c r="D24" s="56" t="s">
        <v>23</v>
      </c>
      <c r="E24" s="57"/>
      <c r="F24" s="58"/>
      <c r="G24" s="59">
        <v>1022</v>
      </c>
      <c r="H24" s="216">
        <f t="shared" ref="H24:H29" si="0">F24*G24</f>
        <v>0</v>
      </c>
      <c r="I24" s="50"/>
      <c r="J24" s="54"/>
      <c r="K24" s="55"/>
    </row>
    <row r="25" spans="1:11" x14ac:dyDescent="0.25">
      <c r="A25" s="60" t="s">
        <v>53</v>
      </c>
      <c r="B25" s="61"/>
      <c r="C25" s="62"/>
      <c r="D25" s="143" t="s">
        <v>23</v>
      </c>
      <c r="E25" s="63" t="s">
        <v>55</v>
      </c>
      <c r="F25" s="64"/>
      <c r="G25" s="210">
        <v>1022</v>
      </c>
      <c r="H25" s="216">
        <f t="shared" si="0"/>
        <v>0</v>
      </c>
      <c r="I25" s="50"/>
      <c r="J25" s="54"/>
      <c r="K25" s="65"/>
    </row>
    <row r="26" spans="1:11" ht="13.9" customHeight="1" x14ac:dyDescent="0.25">
      <c r="A26" s="202" t="s">
        <v>118</v>
      </c>
      <c r="B26" s="203"/>
      <c r="C26" s="204"/>
      <c r="D26" s="66" t="s">
        <v>23</v>
      </c>
      <c r="E26" s="67" t="s">
        <v>21</v>
      </c>
      <c r="F26" s="68"/>
      <c r="G26" s="211">
        <v>35</v>
      </c>
      <c r="H26" s="216">
        <f t="shared" si="0"/>
        <v>0</v>
      </c>
      <c r="I26" s="50"/>
      <c r="J26" s="69"/>
      <c r="K26" s="65"/>
    </row>
    <row r="27" spans="1:11" x14ac:dyDescent="0.25">
      <c r="A27" s="70" t="s">
        <v>24</v>
      </c>
      <c r="B27" s="71"/>
      <c r="C27" s="71"/>
      <c r="D27" s="72" t="s">
        <v>25</v>
      </c>
      <c r="E27" s="73" t="s">
        <v>21</v>
      </c>
      <c r="F27" s="74"/>
      <c r="G27" s="212">
        <v>1022</v>
      </c>
      <c r="H27" s="216">
        <f t="shared" si="0"/>
        <v>0</v>
      </c>
      <c r="I27" s="50"/>
      <c r="J27" s="54"/>
      <c r="K27" s="65"/>
    </row>
    <row r="28" spans="1:11" x14ac:dyDescent="0.25">
      <c r="A28" s="197" t="s">
        <v>51</v>
      </c>
      <c r="B28" s="198"/>
      <c r="C28" s="198"/>
      <c r="D28" s="72" t="s">
        <v>25</v>
      </c>
      <c r="E28" s="73" t="s">
        <v>21</v>
      </c>
      <c r="F28" s="117"/>
      <c r="G28" s="212">
        <f>B18</f>
        <v>1022</v>
      </c>
      <c r="H28" s="216">
        <f t="shared" si="0"/>
        <v>0</v>
      </c>
      <c r="I28" s="50"/>
      <c r="J28" s="54"/>
      <c r="K28" s="65"/>
    </row>
    <row r="29" spans="1:11" ht="15.75" thickBot="1" x14ac:dyDescent="0.3">
      <c r="A29" s="190" t="s">
        <v>37</v>
      </c>
      <c r="B29" s="191"/>
      <c r="C29" s="192"/>
      <c r="D29" s="186" t="s">
        <v>8</v>
      </c>
      <c r="E29" s="187"/>
      <c r="F29" s="188"/>
      <c r="G29" s="214">
        <v>14</v>
      </c>
      <c r="H29" s="217">
        <f t="shared" si="0"/>
        <v>0</v>
      </c>
      <c r="I29" s="50"/>
      <c r="J29" s="54"/>
      <c r="K29" s="65"/>
    </row>
    <row r="30" spans="1:11" ht="15.75" thickBot="1" x14ac:dyDescent="0.3">
      <c r="A30" s="79"/>
      <c r="B30" s="80"/>
      <c r="C30" s="80"/>
      <c r="D30" s="80"/>
      <c r="E30" s="76"/>
      <c r="F30" s="76"/>
      <c r="G30" s="180" t="s">
        <v>26</v>
      </c>
      <c r="H30" s="181">
        <f>SUM(H23:H29)</f>
        <v>0</v>
      </c>
      <c r="I30" s="76"/>
      <c r="J30" s="77"/>
      <c r="K30" s="78"/>
    </row>
    <row r="31" spans="1:11" ht="15.75" thickBot="1" x14ac:dyDescent="0.3">
      <c r="A31" s="79"/>
      <c r="B31" s="80"/>
      <c r="C31" s="80"/>
      <c r="D31" s="80"/>
      <c r="E31" s="81"/>
      <c r="F31" s="76"/>
      <c r="G31" s="76"/>
      <c r="H31" s="76"/>
      <c r="I31" s="76"/>
      <c r="J31" s="77" t="s">
        <v>27</v>
      </c>
      <c r="K31" s="82" t="s">
        <v>28</v>
      </c>
    </row>
    <row r="32" spans="1:11" ht="15.75" thickBot="1" x14ac:dyDescent="0.3">
      <c r="A32" s="79"/>
      <c r="B32" s="80"/>
      <c r="C32" s="80"/>
      <c r="D32" s="80"/>
      <c r="E32" s="76"/>
      <c r="F32" s="76"/>
      <c r="G32" s="76"/>
      <c r="H32" s="76" t="s">
        <v>29</v>
      </c>
      <c r="I32" s="83" t="s">
        <v>18</v>
      </c>
      <c r="J32" s="84">
        <f>H30*0.2</f>
        <v>0</v>
      </c>
      <c r="K32" s="85">
        <f>H30*1.2</f>
        <v>0</v>
      </c>
    </row>
    <row r="33" spans="1:13" ht="15.75" thickBot="1" x14ac:dyDescent="0.3">
      <c r="A33" s="86"/>
      <c r="B33" s="87"/>
      <c r="C33" s="87"/>
      <c r="D33" s="87"/>
      <c r="E33" s="87"/>
      <c r="F33" s="88"/>
      <c r="G33" s="89"/>
      <c r="H33" s="89"/>
      <c r="I33" s="90"/>
      <c r="J33" s="91"/>
      <c r="K33" s="92"/>
    </row>
    <row r="34" spans="1:13" ht="15.75" thickBot="1" x14ac:dyDescent="0.3">
      <c r="A34" s="93"/>
      <c r="B34" s="94"/>
      <c r="C34" s="94"/>
      <c r="D34" s="94"/>
      <c r="E34" s="94"/>
      <c r="F34" s="95"/>
      <c r="G34" s="96"/>
      <c r="H34" s="97"/>
      <c r="I34" s="98"/>
      <c r="J34" s="99"/>
      <c r="K34" s="100"/>
    </row>
    <row r="35" spans="1:13" x14ac:dyDescent="0.25">
      <c r="A35" s="101" t="s">
        <v>30</v>
      </c>
      <c r="B35" s="102"/>
      <c r="C35" s="102"/>
      <c r="D35" s="102"/>
      <c r="E35" s="102"/>
      <c r="F35" s="102"/>
      <c r="G35" s="103"/>
      <c r="H35" s="103"/>
      <c r="I35" s="104"/>
      <c r="J35" s="103"/>
      <c r="K35" s="103"/>
      <c r="L35" s="105"/>
      <c r="M35" s="105"/>
    </row>
    <row r="36" spans="1:13" x14ac:dyDescent="0.25">
      <c r="A36" s="106" t="s">
        <v>31</v>
      </c>
      <c r="B36" s="107"/>
      <c r="C36" s="107"/>
      <c r="D36" s="107"/>
      <c r="E36" s="107"/>
      <c r="F36" s="107"/>
      <c r="G36" s="108"/>
      <c r="H36" s="108"/>
      <c r="I36" s="109"/>
      <c r="J36" s="110"/>
      <c r="K36" s="111"/>
      <c r="L36" s="105"/>
      <c r="M36" s="105"/>
    </row>
    <row r="37" spans="1:13" x14ac:dyDescent="0.25">
      <c r="A37" s="193" t="s">
        <v>32</v>
      </c>
      <c r="B37" s="193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</row>
    <row r="38" spans="1:13" x14ac:dyDescent="0.25">
      <c r="A38" s="154"/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</row>
    <row r="39" spans="1:13" x14ac:dyDescent="0.25">
      <c r="F39" s="3"/>
      <c r="H39" s="3"/>
      <c r="J39" s="3"/>
      <c r="K39" s="3"/>
    </row>
    <row r="40" spans="1:13" x14ac:dyDescent="0.25">
      <c r="A40" s="112"/>
      <c r="B40" s="112"/>
      <c r="C40" s="113"/>
      <c r="D40" s="114"/>
      <c r="E40" s="114"/>
      <c r="F40" s="114"/>
      <c r="G40" s="115" t="s">
        <v>33</v>
      </c>
      <c r="H40" s="115"/>
      <c r="I40" s="115"/>
      <c r="J40" s="3"/>
      <c r="K40" s="3"/>
    </row>
    <row r="41" spans="1:13" x14ac:dyDescent="0.25">
      <c r="A41" s="194" t="s">
        <v>34</v>
      </c>
      <c r="B41" s="194"/>
      <c r="C41" s="194"/>
      <c r="D41" s="116"/>
      <c r="E41" s="116"/>
      <c r="F41" s="113"/>
      <c r="G41" s="115" t="s">
        <v>35</v>
      </c>
      <c r="H41" s="115"/>
      <c r="I41" s="115"/>
      <c r="J41" s="3"/>
      <c r="K41" s="3"/>
    </row>
  </sheetData>
  <mergeCells count="6">
    <mergeCell ref="A41:C41"/>
    <mergeCell ref="A24:C24"/>
    <mergeCell ref="A26:C26"/>
    <mergeCell ref="A28:C28"/>
    <mergeCell ref="A29:C29"/>
    <mergeCell ref="A37:M3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13" workbookViewId="0">
      <selection activeCell="H24" sqref="H24"/>
    </sheetView>
  </sheetViews>
  <sheetFormatPr defaultRowHeight="15" x14ac:dyDescent="0.25"/>
  <cols>
    <col min="1" max="1" width="11.5703125" customWidth="1"/>
    <col min="2" max="2" width="10.7109375" customWidth="1"/>
    <col min="3" max="3" width="28.28515625" customWidth="1"/>
    <col min="6" max="6" width="12.140625" customWidth="1"/>
    <col min="7" max="7" width="10.5703125" customWidth="1"/>
    <col min="8" max="8" width="13.7109375" bestFit="1" customWidth="1"/>
    <col min="11" max="11" width="13.140625" customWidth="1"/>
  </cols>
  <sheetData>
    <row r="1" spans="1:11" x14ac:dyDescent="0.25">
      <c r="A1" s="1" t="s">
        <v>103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6" t="s">
        <v>85</v>
      </c>
      <c r="C4" s="1"/>
      <c r="D4" s="2"/>
      <c r="E4" s="2"/>
      <c r="F4" s="2" t="s">
        <v>42</v>
      </c>
      <c r="G4" s="2" t="s">
        <v>41</v>
      </c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101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102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101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200</v>
      </c>
      <c r="C16" s="9" t="s">
        <v>8</v>
      </c>
      <c r="D16" s="153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7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v>1400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215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19" t="s">
        <v>18</v>
      </c>
      <c r="I22" s="50"/>
      <c r="J22" s="51"/>
      <c r="K22" s="25"/>
    </row>
    <row r="23" spans="1:11" x14ac:dyDescent="0.25">
      <c r="A23" s="182" t="s">
        <v>20</v>
      </c>
      <c r="B23" s="183"/>
      <c r="C23" s="184"/>
      <c r="D23" s="185" t="s">
        <v>8</v>
      </c>
      <c r="E23" s="52" t="s">
        <v>21</v>
      </c>
      <c r="F23" s="53"/>
      <c r="G23" s="209">
        <v>31</v>
      </c>
      <c r="H23" s="218">
        <f>F23*G23</f>
        <v>0</v>
      </c>
      <c r="I23" s="50"/>
      <c r="J23" s="54"/>
      <c r="K23" s="55"/>
    </row>
    <row r="24" spans="1:11" x14ac:dyDescent="0.25">
      <c r="A24" s="195" t="s">
        <v>22</v>
      </c>
      <c r="B24" s="196"/>
      <c r="C24" s="196"/>
      <c r="D24" s="56" t="s">
        <v>23</v>
      </c>
      <c r="E24" s="57"/>
      <c r="F24" s="58"/>
      <c r="G24" s="59">
        <v>845</v>
      </c>
      <c r="H24" s="216">
        <f t="shared" ref="H24:H29" si="0">F24*G24</f>
        <v>0</v>
      </c>
      <c r="I24" s="50"/>
      <c r="J24" s="54"/>
      <c r="K24" s="55"/>
    </row>
    <row r="25" spans="1:11" x14ac:dyDescent="0.25">
      <c r="A25" s="60" t="s">
        <v>53</v>
      </c>
      <c r="B25" s="61"/>
      <c r="C25" s="62"/>
      <c r="D25" s="143" t="s">
        <v>23</v>
      </c>
      <c r="E25" s="63" t="s">
        <v>55</v>
      </c>
      <c r="F25" s="64"/>
      <c r="G25" s="210">
        <v>1400</v>
      </c>
      <c r="H25" s="216">
        <f t="shared" si="0"/>
        <v>0</v>
      </c>
      <c r="I25" s="50"/>
      <c r="J25" s="54"/>
      <c r="K25" s="65"/>
    </row>
    <row r="26" spans="1:11" ht="25.15" customHeight="1" x14ac:dyDescent="0.25">
      <c r="A26" s="202" t="s">
        <v>120</v>
      </c>
      <c r="B26" s="203"/>
      <c r="C26" s="204"/>
      <c r="D26" s="66" t="s">
        <v>23</v>
      </c>
      <c r="E26" s="67" t="s">
        <v>21</v>
      </c>
      <c r="F26" s="68"/>
      <c r="G26" s="211">
        <v>555</v>
      </c>
      <c r="H26" s="216">
        <f t="shared" si="0"/>
        <v>0</v>
      </c>
      <c r="I26" s="50"/>
      <c r="J26" s="69"/>
      <c r="K26" s="65"/>
    </row>
    <row r="27" spans="1:11" x14ac:dyDescent="0.25">
      <c r="A27" s="70" t="s">
        <v>24</v>
      </c>
      <c r="B27" s="71"/>
      <c r="C27" s="71"/>
      <c r="D27" s="72" t="s">
        <v>25</v>
      </c>
      <c r="E27" s="73" t="s">
        <v>21</v>
      </c>
      <c r="F27" s="74"/>
      <c r="G27" s="212">
        <v>1400</v>
      </c>
      <c r="H27" s="216">
        <f t="shared" si="0"/>
        <v>0</v>
      </c>
      <c r="I27" s="50"/>
      <c r="J27" s="54"/>
      <c r="K27" s="65"/>
    </row>
    <row r="28" spans="1:11" x14ac:dyDescent="0.25">
      <c r="A28" s="197" t="s">
        <v>51</v>
      </c>
      <c r="B28" s="198"/>
      <c r="C28" s="198"/>
      <c r="D28" s="72" t="s">
        <v>25</v>
      </c>
      <c r="E28" s="73" t="s">
        <v>21</v>
      </c>
      <c r="F28" s="117"/>
      <c r="G28" s="212">
        <v>422.5</v>
      </c>
      <c r="H28" s="216">
        <f t="shared" si="0"/>
        <v>0</v>
      </c>
      <c r="I28" s="50"/>
      <c r="J28" s="54"/>
      <c r="K28" s="65"/>
    </row>
    <row r="29" spans="1:11" ht="15.75" thickBot="1" x14ac:dyDescent="0.3">
      <c r="A29" s="190" t="s">
        <v>37</v>
      </c>
      <c r="B29" s="191"/>
      <c r="C29" s="192"/>
      <c r="D29" s="186" t="s">
        <v>8</v>
      </c>
      <c r="E29" s="187"/>
      <c r="F29" s="188"/>
      <c r="G29" s="214">
        <v>231</v>
      </c>
      <c r="H29" s="217">
        <f t="shared" si="0"/>
        <v>0</v>
      </c>
      <c r="I29" s="50"/>
      <c r="J29" s="54"/>
      <c r="K29" s="65"/>
    </row>
    <row r="30" spans="1:11" ht="15.75" thickBot="1" x14ac:dyDescent="0.3">
      <c r="A30" s="79"/>
      <c r="B30" s="80"/>
      <c r="C30" s="80"/>
      <c r="D30" s="80"/>
      <c r="E30" s="76"/>
      <c r="F30" s="76"/>
      <c r="G30" s="180" t="s">
        <v>26</v>
      </c>
      <c r="H30" s="181">
        <f>SUM(H23:H29)</f>
        <v>0</v>
      </c>
      <c r="I30" s="76"/>
      <c r="J30" s="77"/>
      <c r="K30" s="78"/>
    </row>
    <row r="31" spans="1:11" ht="15.75" thickBot="1" x14ac:dyDescent="0.3">
      <c r="A31" s="79"/>
      <c r="B31" s="80"/>
      <c r="C31" s="80"/>
      <c r="D31" s="80"/>
      <c r="E31" s="81"/>
      <c r="F31" s="76"/>
      <c r="G31" s="76"/>
      <c r="H31" s="76"/>
      <c r="I31" s="76"/>
      <c r="J31" s="77" t="s">
        <v>27</v>
      </c>
      <c r="K31" s="82" t="s">
        <v>28</v>
      </c>
    </row>
    <row r="32" spans="1:11" ht="15.75" thickBot="1" x14ac:dyDescent="0.3">
      <c r="A32" s="79"/>
      <c r="B32" s="80"/>
      <c r="C32" s="80"/>
      <c r="D32" s="80"/>
      <c r="E32" s="76"/>
      <c r="F32" s="76"/>
      <c r="G32" s="76"/>
      <c r="H32" s="76" t="s">
        <v>29</v>
      </c>
      <c r="I32" s="83" t="s">
        <v>18</v>
      </c>
      <c r="J32" s="84">
        <f>H30*0.2</f>
        <v>0</v>
      </c>
      <c r="K32" s="85">
        <f>H30*1.2</f>
        <v>0</v>
      </c>
    </row>
    <row r="33" spans="1:13" ht="15.75" thickBot="1" x14ac:dyDescent="0.3">
      <c r="A33" s="86"/>
      <c r="B33" s="87"/>
      <c r="C33" s="87"/>
      <c r="D33" s="87"/>
      <c r="E33" s="87"/>
      <c r="F33" s="88"/>
      <c r="G33" s="89"/>
      <c r="H33" s="89"/>
      <c r="I33" s="90"/>
      <c r="J33" s="91"/>
      <c r="K33" s="92"/>
    </row>
    <row r="34" spans="1:13" ht="15.75" thickBot="1" x14ac:dyDescent="0.3">
      <c r="A34" s="93"/>
      <c r="B34" s="94"/>
      <c r="C34" s="94"/>
      <c r="D34" s="94"/>
      <c r="E34" s="94"/>
      <c r="F34" s="95"/>
      <c r="G34" s="96"/>
      <c r="H34" s="97"/>
      <c r="I34" s="98"/>
      <c r="J34" s="99"/>
      <c r="K34" s="100"/>
    </row>
    <row r="35" spans="1:13" x14ac:dyDescent="0.25">
      <c r="A35" s="101" t="s">
        <v>30</v>
      </c>
      <c r="B35" s="102"/>
      <c r="C35" s="102"/>
      <c r="D35" s="102"/>
      <c r="E35" s="102"/>
      <c r="F35" s="102"/>
      <c r="G35" s="103"/>
      <c r="H35" s="103"/>
      <c r="I35" s="104"/>
      <c r="J35" s="103"/>
      <c r="K35" s="103"/>
      <c r="L35" s="105"/>
      <c r="M35" s="105"/>
    </row>
    <row r="36" spans="1:13" x14ac:dyDescent="0.25">
      <c r="A36" s="106" t="s">
        <v>31</v>
      </c>
      <c r="B36" s="107"/>
      <c r="C36" s="107"/>
      <c r="D36" s="107"/>
      <c r="E36" s="107"/>
      <c r="F36" s="107"/>
      <c r="G36" s="108"/>
      <c r="H36" s="108"/>
      <c r="I36" s="109"/>
      <c r="J36" s="110"/>
      <c r="K36" s="111"/>
      <c r="L36" s="105"/>
      <c r="M36" s="105"/>
    </row>
    <row r="37" spans="1:13" x14ac:dyDescent="0.25">
      <c r="A37" s="193" t="s">
        <v>32</v>
      </c>
      <c r="B37" s="193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</row>
    <row r="38" spans="1:13" x14ac:dyDescent="0.25">
      <c r="A38" s="154"/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</row>
    <row r="39" spans="1:13" x14ac:dyDescent="0.25">
      <c r="F39" s="3"/>
      <c r="H39" s="3"/>
      <c r="J39" s="3"/>
      <c r="K39" s="3"/>
    </row>
    <row r="40" spans="1:13" x14ac:dyDescent="0.25">
      <c r="A40" s="112"/>
      <c r="B40" s="112"/>
      <c r="C40" s="113"/>
      <c r="D40" s="114"/>
      <c r="E40" s="114"/>
      <c r="F40" s="114"/>
      <c r="G40" s="115" t="s">
        <v>33</v>
      </c>
      <c r="H40" s="115"/>
      <c r="I40" s="115"/>
      <c r="J40" s="3"/>
      <c r="K40" s="3"/>
    </row>
    <row r="41" spans="1:13" x14ac:dyDescent="0.25">
      <c r="A41" s="194" t="s">
        <v>34</v>
      </c>
      <c r="B41" s="194"/>
      <c r="C41" s="194"/>
      <c r="D41" s="116"/>
      <c r="E41" s="116"/>
      <c r="F41" s="113"/>
      <c r="G41" s="115" t="s">
        <v>35</v>
      </c>
      <c r="H41" s="115"/>
      <c r="I41" s="115"/>
      <c r="J41" s="3"/>
      <c r="K41" s="3"/>
    </row>
  </sheetData>
  <mergeCells count="6">
    <mergeCell ref="A41:C41"/>
    <mergeCell ref="A24:C24"/>
    <mergeCell ref="A26:C26"/>
    <mergeCell ref="A28:C28"/>
    <mergeCell ref="A29:C29"/>
    <mergeCell ref="A37:M3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A10" workbookViewId="0">
      <selection activeCell="H29" sqref="H29"/>
    </sheetView>
  </sheetViews>
  <sheetFormatPr defaultRowHeight="15" x14ac:dyDescent="0.25"/>
  <cols>
    <col min="1" max="1" width="12.28515625" customWidth="1"/>
    <col min="2" max="2" width="11.7109375" customWidth="1"/>
    <col min="3" max="3" width="27.28515625" customWidth="1"/>
    <col min="6" max="7" width="11.28515625" customWidth="1"/>
    <col min="8" max="8" width="13.7109375" customWidth="1"/>
    <col min="11" max="11" width="13.5703125" customWidth="1"/>
  </cols>
  <sheetData>
    <row r="1" spans="1:11" x14ac:dyDescent="0.25">
      <c r="A1" s="1" t="s">
        <v>121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6" t="s">
        <v>85</v>
      </c>
      <c r="C4" s="1"/>
      <c r="D4" s="2"/>
      <c r="E4" s="2"/>
      <c r="F4" s="2" t="s">
        <v>42</v>
      </c>
      <c r="G4" s="2" t="s">
        <v>41</v>
      </c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106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107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106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137</v>
      </c>
      <c r="C16" s="9" t="s">
        <v>8</v>
      </c>
      <c r="D16" s="153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7.5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v>1027.5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5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215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19" t="s">
        <v>18</v>
      </c>
      <c r="I22" s="50"/>
      <c r="J22" s="51"/>
      <c r="K22" s="25"/>
    </row>
    <row r="23" spans="1:11" x14ac:dyDescent="0.25">
      <c r="A23" s="182" t="s">
        <v>20</v>
      </c>
      <c r="B23" s="183"/>
      <c r="C23" s="184"/>
      <c r="D23" s="185" t="s">
        <v>8</v>
      </c>
      <c r="E23" s="52" t="s">
        <v>21</v>
      </c>
      <c r="F23" s="53"/>
      <c r="G23" s="209">
        <v>15</v>
      </c>
      <c r="H23" s="218">
        <f>F23*G23</f>
        <v>0</v>
      </c>
      <c r="I23" s="50"/>
      <c r="J23" s="54"/>
      <c r="K23" s="55"/>
    </row>
    <row r="24" spans="1:11" x14ac:dyDescent="0.25">
      <c r="A24" s="195" t="s">
        <v>22</v>
      </c>
      <c r="B24" s="196"/>
      <c r="C24" s="196"/>
      <c r="D24" s="56" t="s">
        <v>23</v>
      </c>
      <c r="E24" s="57"/>
      <c r="F24" s="58"/>
      <c r="G24" s="59">
        <v>1027.5</v>
      </c>
      <c r="H24" s="216">
        <f t="shared" ref="H24:H28" si="0">F24*G24</f>
        <v>0</v>
      </c>
      <c r="I24" s="50"/>
      <c r="J24" s="54"/>
      <c r="K24" s="55"/>
    </row>
    <row r="25" spans="1:11" x14ac:dyDescent="0.25">
      <c r="A25" s="60" t="s">
        <v>53</v>
      </c>
      <c r="B25" s="61"/>
      <c r="C25" s="62"/>
      <c r="D25" s="143" t="s">
        <v>23</v>
      </c>
      <c r="E25" s="63" t="s">
        <v>55</v>
      </c>
      <c r="F25" s="64"/>
      <c r="G25" s="210">
        <v>1027.5</v>
      </c>
      <c r="H25" s="216">
        <f t="shared" si="0"/>
        <v>0</v>
      </c>
      <c r="I25" s="50"/>
      <c r="J25" s="54"/>
      <c r="K25" s="65"/>
    </row>
    <row r="26" spans="1:11" x14ac:dyDescent="0.25">
      <c r="A26" s="70" t="s">
        <v>24</v>
      </c>
      <c r="B26" s="71"/>
      <c r="C26" s="71"/>
      <c r="D26" s="72" t="s">
        <v>25</v>
      </c>
      <c r="E26" s="73" t="s">
        <v>21</v>
      </c>
      <c r="F26" s="74"/>
      <c r="G26" s="212">
        <v>1027.5</v>
      </c>
      <c r="H26" s="216">
        <f t="shared" si="0"/>
        <v>0</v>
      </c>
      <c r="I26" s="50"/>
      <c r="J26" s="54"/>
      <c r="K26" s="65"/>
    </row>
    <row r="27" spans="1:11" x14ac:dyDescent="0.25">
      <c r="A27" s="197" t="s">
        <v>51</v>
      </c>
      <c r="B27" s="198"/>
      <c r="C27" s="198"/>
      <c r="D27" s="72" t="s">
        <v>25</v>
      </c>
      <c r="E27" s="73" t="s">
        <v>21</v>
      </c>
      <c r="F27" s="117"/>
      <c r="G27" s="212">
        <f>B18</f>
        <v>1027.5</v>
      </c>
      <c r="H27" s="216">
        <f t="shared" si="0"/>
        <v>0</v>
      </c>
      <c r="I27" s="50"/>
      <c r="J27" s="54"/>
      <c r="K27" s="65"/>
    </row>
    <row r="28" spans="1:11" ht="15.75" thickBot="1" x14ac:dyDescent="0.3">
      <c r="A28" s="190" t="s">
        <v>37</v>
      </c>
      <c r="B28" s="191"/>
      <c r="C28" s="192"/>
      <c r="D28" s="186" t="s">
        <v>8</v>
      </c>
      <c r="E28" s="187"/>
      <c r="F28" s="188"/>
      <c r="G28" s="214">
        <v>152</v>
      </c>
      <c r="H28" s="217">
        <f t="shared" si="0"/>
        <v>0</v>
      </c>
      <c r="I28" s="50"/>
      <c r="J28" s="54"/>
      <c r="K28" s="65"/>
    </row>
    <row r="29" spans="1:11" ht="15.75" thickBot="1" x14ac:dyDescent="0.3">
      <c r="A29" s="79"/>
      <c r="B29" s="80"/>
      <c r="C29" s="80"/>
      <c r="D29" s="80"/>
      <c r="E29" s="76"/>
      <c r="F29" s="76"/>
      <c r="G29" s="180" t="s">
        <v>26</v>
      </c>
      <c r="H29" s="181">
        <f>SUM(H23:H28)</f>
        <v>0</v>
      </c>
      <c r="I29" s="76"/>
      <c r="J29" s="77"/>
      <c r="K29" s="78"/>
    </row>
    <row r="30" spans="1:11" ht="15.75" thickBot="1" x14ac:dyDescent="0.3">
      <c r="A30" s="79"/>
      <c r="B30" s="80"/>
      <c r="C30" s="80"/>
      <c r="D30" s="80"/>
      <c r="E30" s="81"/>
      <c r="F30" s="76"/>
      <c r="G30" s="76"/>
      <c r="H30" s="76"/>
      <c r="I30" s="76"/>
      <c r="J30" s="77" t="s">
        <v>27</v>
      </c>
      <c r="K30" s="82" t="s">
        <v>28</v>
      </c>
    </row>
    <row r="31" spans="1:11" ht="15.75" thickBot="1" x14ac:dyDescent="0.3">
      <c r="A31" s="79"/>
      <c r="B31" s="80"/>
      <c r="C31" s="80"/>
      <c r="D31" s="80"/>
      <c r="E31" s="76"/>
      <c r="F31" s="76"/>
      <c r="G31" s="76"/>
      <c r="H31" s="76" t="s">
        <v>29</v>
      </c>
      <c r="I31" s="83" t="s">
        <v>18</v>
      </c>
      <c r="J31" s="84">
        <f>H29*0.2</f>
        <v>0</v>
      </c>
      <c r="K31" s="85">
        <f>H29*1.2</f>
        <v>0</v>
      </c>
    </row>
    <row r="32" spans="1:11" ht="15.75" thickBot="1" x14ac:dyDescent="0.3">
      <c r="A32" s="86"/>
      <c r="B32" s="87"/>
      <c r="C32" s="87"/>
      <c r="D32" s="87"/>
      <c r="E32" s="87"/>
      <c r="F32" s="88"/>
      <c r="G32" s="89"/>
      <c r="H32" s="89"/>
      <c r="I32" s="90"/>
      <c r="J32" s="91"/>
      <c r="K32" s="92"/>
    </row>
    <row r="33" spans="1:13" ht="15.75" thickBot="1" x14ac:dyDescent="0.3">
      <c r="A33" s="93"/>
      <c r="B33" s="94"/>
      <c r="C33" s="94"/>
      <c r="D33" s="94"/>
      <c r="E33" s="94"/>
      <c r="F33" s="95"/>
      <c r="G33" s="96"/>
      <c r="H33" s="97"/>
      <c r="I33" s="98"/>
      <c r="J33" s="99"/>
      <c r="K33" s="100"/>
    </row>
    <row r="34" spans="1:13" x14ac:dyDescent="0.25">
      <c r="A34" s="101" t="s">
        <v>30</v>
      </c>
      <c r="B34" s="102"/>
      <c r="C34" s="102"/>
      <c r="D34" s="102"/>
      <c r="E34" s="102"/>
      <c r="F34" s="102"/>
      <c r="G34" s="103"/>
      <c r="H34" s="103"/>
      <c r="I34" s="104"/>
      <c r="J34" s="103"/>
      <c r="K34" s="103"/>
      <c r="L34" s="105"/>
      <c r="M34" s="105"/>
    </row>
    <row r="35" spans="1:13" x14ac:dyDescent="0.25">
      <c r="A35" s="106" t="s">
        <v>31</v>
      </c>
      <c r="B35" s="107"/>
      <c r="C35" s="107"/>
      <c r="D35" s="107"/>
      <c r="E35" s="107"/>
      <c r="F35" s="107"/>
      <c r="G35" s="108"/>
      <c r="H35" s="108"/>
      <c r="I35" s="109"/>
      <c r="J35" s="110"/>
      <c r="K35" s="111"/>
      <c r="L35" s="105"/>
      <c r="M35" s="105"/>
    </row>
    <row r="36" spans="1:13" x14ac:dyDescent="0.25">
      <c r="A36" s="193" t="s">
        <v>32</v>
      </c>
      <c r="B36" s="193"/>
      <c r="C36" s="193"/>
      <c r="D36" s="193"/>
      <c r="E36" s="193"/>
      <c r="F36" s="193"/>
      <c r="G36" s="193"/>
      <c r="H36" s="193"/>
      <c r="I36" s="193"/>
      <c r="J36" s="193"/>
      <c r="K36" s="193"/>
      <c r="L36" s="193"/>
      <c r="M36" s="193"/>
    </row>
    <row r="37" spans="1:13" x14ac:dyDescent="0.25">
      <c r="A37" s="155"/>
      <c r="B37" s="155"/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</row>
    <row r="38" spans="1:13" x14ac:dyDescent="0.25">
      <c r="F38" s="3"/>
      <c r="H38" s="3"/>
      <c r="J38" s="3"/>
      <c r="K38" s="3"/>
    </row>
    <row r="39" spans="1:13" x14ac:dyDescent="0.25">
      <c r="A39" s="112"/>
      <c r="B39" s="112"/>
      <c r="C39" s="113"/>
      <c r="D39" s="114"/>
      <c r="E39" s="114"/>
      <c r="F39" s="114"/>
      <c r="G39" s="115" t="s">
        <v>33</v>
      </c>
      <c r="H39" s="115"/>
      <c r="I39" s="115"/>
      <c r="J39" s="3"/>
      <c r="K39" s="3"/>
    </row>
    <row r="40" spans="1:13" x14ac:dyDescent="0.25">
      <c r="A40" s="194" t="s">
        <v>34</v>
      </c>
      <c r="B40" s="194"/>
      <c r="C40" s="194"/>
      <c r="D40" s="116"/>
      <c r="E40" s="116"/>
      <c r="F40" s="113"/>
      <c r="G40" s="115" t="s">
        <v>35</v>
      </c>
      <c r="H40" s="115"/>
      <c r="I40" s="115"/>
      <c r="J40" s="3"/>
      <c r="K40" s="3"/>
    </row>
  </sheetData>
  <mergeCells count="5">
    <mergeCell ref="A40:C40"/>
    <mergeCell ref="A24:C24"/>
    <mergeCell ref="A27:C27"/>
    <mergeCell ref="A28:C28"/>
    <mergeCell ref="A36:M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11</vt:i4>
      </vt:variant>
    </vt:vector>
  </HeadingPairs>
  <TitlesOfParts>
    <vt:vector size="11" baseType="lpstr">
      <vt:lpstr>2373</vt:lpstr>
      <vt:lpstr>2378</vt:lpstr>
      <vt:lpstr>2384</vt:lpstr>
      <vt:lpstr>2391</vt:lpstr>
      <vt:lpstr>2394</vt:lpstr>
      <vt:lpstr>2393</vt:lpstr>
      <vt:lpstr>2385</vt:lpstr>
      <vt:lpstr>2370</vt:lpstr>
      <vt:lpstr>2371</vt:lpstr>
      <vt:lpstr>2380</vt:lpstr>
      <vt:lpstr>BR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2019-11-08T07:07:55Z</cp:lastPrinted>
  <dcterms:created xsi:type="dcterms:W3CDTF">2018-05-11T08:20:24Z</dcterms:created>
  <dcterms:modified xsi:type="dcterms:W3CDTF">2020-02-17T14:38:15Z</dcterms:modified>
</cp:coreProperties>
</file>