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13176"/>
  </bookViews>
  <sheets>
    <sheet name="USG" sheetId="8" r:id="rId1"/>
  </sheets>
  <definedNames>
    <definedName name="_xlnm.Print_Area" localSheetId="0">USG!$B$1:$J$28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/>
  <c r="I28"/>
  <c r="J27"/>
  <c r="J26"/>
  <c r="E27"/>
  <c r="I27" s="1"/>
  <c r="E26"/>
  <c r="J23"/>
  <c r="J24"/>
  <c r="I23"/>
  <c r="I24"/>
  <c r="H23"/>
  <c r="H24"/>
  <c r="J15"/>
  <c r="J16"/>
  <c r="J17"/>
  <c r="J18"/>
  <c r="J19"/>
  <c r="J20"/>
  <c r="I15"/>
  <c r="I16"/>
  <c r="I17"/>
  <c r="I18"/>
  <c r="I19"/>
  <c r="I20"/>
  <c r="H15"/>
  <c r="H16"/>
  <c r="H17"/>
  <c r="H18"/>
  <c r="H19"/>
  <c r="H20"/>
  <c r="H27"/>
  <c r="I26"/>
  <c r="H26"/>
  <c r="I22"/>
  <c r="H22"/>
  <c r="J22" s="1"/>
  <c r="I14"/>
  <c r="H14"/>
  <c r="J14" s="1"/>
  <c r="H12"/>
  <c r="J12" s="1"/>
  <c r="I12"/>
</calcChain>
</file>

<file path=xl/sharedStrings.xml><?xml version="1.0" encoding="utf-8"?>
<sst xmlns="http://schemas.openxmlformats.org/spreadsheetml/2006/main" count="71" uniqueCount="40">
  <si>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</si>
  <si>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</si>
  <si>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</si>
  <si>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</si>
  <si>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</si>
  <si>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</si>
  <si>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</si>
  <si>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</si>
  <si>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</si>
  <si>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</si>
  <si>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</si>
  <si>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</si>
  <si>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</si>
  <si>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</si>
  <si>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</si>
  <si>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</si>
  <si>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</si>
  <si>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>mesiac</t>
  </si>
  <si>
    <t>Fakultná nemocnica s poliklinikou F. D. Roosevelta Banská Bystrica
- Intra - operačné ultrazvukové prístroje</t>
  </si>
  <si>
    <t>1. časť - intra - operačné ultrazvukové prístroje</t>
  </si>
  <si>
    <t>Prenosný ultrazvukový prístroj</t>
  </si>
  <si>
    <t xml:space="preserve">*Pre účely výpočtu predpokladanej hondoty zákazky verejný obstarávateľ požaduje nacenenie 72 mesiacov služieb pozáručného servisu. Verejný obstarávateľ dáva do pozornosti, že túto položku je potrebné naceniť v kontexte návrhu výpočtu kritéria na vyhodnotenie ponúk a v kontexte ustanovení rámcovej kúpnej zmluvy, nejmä, nie však výlučne ustanovení o inflačnej doložke a opcii na služby pozáručného servisu.
</t>
  </si>
  <si>
    <t>Časť 1 - Ultrazvukové prístroje - NÁZOV POLOŽKY</t>
  </si>
  <si>
    <t>Časť 2 - Príslušenstvo - Názov položky</t>
  </si>
  <si>
    <t>Časť 3 - Špecializovaný softvér (rozšírenia základného softvéru ultrazvukového prístroja)</t>
  </si>
  <si>
    <t>Časť 4 - Služby pozáručného servisu - opcia</t>
  </si>
  <si>
    <t>Maximálny počet MJ</t>
  </si>
  <si>
    <t>Maximálny počet MJ*</t>
  </si>
  <si>
    <t>Poskytovanie služieb pozáručného servisu ultrazvukových prístrojov</t>
  </si>
  <si>
    <t>Poskytovanie služieb pozáručného servisu sond</t>
  </si>
  <si>
    <t>Konvexná sonda vrátane resterilizovateľného bioptického adaptéra pre punkciu pod USG kontrolou, min. 192 elementov</t>
  </si>
  <si>
    <t xml:space="preserve">Intra-operačná sonda pripojiteľná k robotickému chirurgickému systému daVinci, min.95 elementov </t>
  </si>
  <si>
    <t>Triplanárna transrektálna sonda vrátane resetrilizovateľného bioptického adaptéra, špecializovaná pre transrektálny punkčný prístup, min. 128 + 192 elementov (vybavená tesniacim konektorom pre dezinfekciu celej sondy, vrátane ponoru celej sondy do tekutiny/plazmy</t>
  </si>
  <si>
    <t>Intra-operačná sonda s priemerom &lt;10 mm (laparoskopická)</t>
  </si>
  <si>
    <t>Transvaginálna sonda</t>
  </si>
  <si>
    <t>Biplanárna transrektálna sonda</t>
  </si>
  <si>
    <t>Intra-operačná sonda T-shape (laparotomická)</t>
  </si>
  <si>
    <t>Softvér pre vyšetrenie kontrastnou látkou</t>
  </si>
  <si>
    <t>Fúzia obrazu s CT/MRI na intraopečných sondách</t>
  </si>
  <si>
    <t>Automatický výpočet PSA k danému objemu prostaty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</si>
</sst>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44" fontId="11" fillId="7" borderId="3" xfId="3" applyFont="1" applyFill="1" applyBorder="1" applyAlignment="1" applyProtection="1">
      <alignment horizontal="left" vertical="center" wrapText="1"/>
      <protection hidden="1"/>
    </xf>
  </cellXfs>
  <cellStyles count="5">
    <cellStyle name="Heading 1 2" xfId="2"/>
    <cellStyle name="meny" xfId="3" builtinId="4"/>
    <cellStyle name="Normal 2" xfId="1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18"/>
  <sheetViews>
    <sheetView showGridLines="0" tabSelected="1" zoomScale="70" zoomScaleNormal="70" zoomScaleSheetLayoutView="70" workbookViewId="0">
      <selection activeCell="J29" sqref="J29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3" width="57.77734375" customWidth="1"/>
    <col min="4" max="5" width="25.5546875" customWidth="1"/>
    <col min="6" max="6" width="36.88671875" customWidth="1"/>
    <col min="7" max="7" width="12.77734375" customWidth="1"/>
    <col min="8" max="8" width="36.33203125" customWidth="1"/>
    <col min="9" max="9" width="45.5546875" customWidth="1"/>
    <col min="10" max="10" width="72.21875" customWidth="1"/>
    <col min="11" max="13" width="9.21875" customWidth="1"/>
  </cols>
  <sheetData>
    <row r="1" spans="2:10" ht="66.75" customHeight="1">
      <c r="B1" s="23" t="s">
        <v>18</v>
      </c>
      <c r="C1" s="24"/>
      <c r="D1" s="24"/>
      <c r="E1" s="24"/>
      <c r="F1" s="24"/>
      <c r="G1" s="24"/>
      <c r="H1" s="24"/>
      <c r="I1" s="24"/>
      <c r="J1" s="24"/>
    </row>
    <row r="2" spans="2:10" ht="9.75" customHeight="1">
      <c r="B2" s="4"/>
      <c r="C2" s="5"/>
      <c r="D2" s="5"/>
      <c r="E2" s="5"/>
      <c r="F2" s="5"/>
      <c r="G2" s="5"/>
      <c r="H2" s="5"/>
      <c r="I2" s="5"/>
      <c r="J2" s="5"/>
    </row>
    <row r="3" spans="2:10" ht="15.6">
      <c r="B3" s="6" t="s">
        <v>0</v>
      </c>
      <c r="C3" s="7"/>
      <c r="D3" s="7"/>
      <c r="E3" s="7"/>
      <c r="F3" s="7"/>
      <c r="G3" s="7"/>
      <c r="H3" s="7"/>
      <c r="I3" s="7"/>
      <c r="J3" s="7"/>
    </row>
    <row r="4" spans="2:10" ht="15" thickBot="1">
      <c r="B4" s="8"/>
      <c r="C4" s="9"/>
      <c r="D4" s="9"/>
      <c r="E4" s="9"/>
      <c r="F4" s="9"/>
      <c r="G4" s="9"/>
      <c r="H4" s="9"/>
      <c r="I4" s="9"/>
      <c r="J4" s="10"/>
    </row>
    <row r="5" spans="2:10">
      <c r="B5" s="25" t="s">
        <v>1</v>
      </c>
      <c r="C5" s="26"/>
      <c r="D5" s="30" t="s">
        <v>19</v>
      </c>
      <c r="E5" s="31"/>
      <c r="F5" s="32"/>
      <c r="G5" s="11"/>
      <c r="H5" s="27"/>
      <c r="I5" s="27"/>
      <c r="J5" s="27"/>
    </row>
    <row r="6" spans="2:10">
      <c r="B6" s="28" t="s">
        <v>2</v>
      </c>
      <c r="C6" s="29"/>
      <c r="D6" s="33" t="s">
        <v>3</v>
      </c>
      <c r="E6" s="34"/>
      <c r="F6" s="35"/>
      <c r="G6" s="11"/>
      <c r="H6" s="27"/>
      <c r="I6" s="27"/>
      <c r="J6" s="27"/>
    </row>
    <row r="7" spans="2:10" ht="15" thickBot="1">
      <c r="B7" s="40" t="s">
        <v>4</v>
      </c>
      <c r="C7" s="41"/>
      <c r="D7" s="48"/>
      <c r="E7" s="49"/>
      <c r="F7" s="50"/>
      <c r="G7" s="3"/>
      <c r="H7" s="42"/>
      <c r="I7" s="42"/>
      <c r="J7" s="42"/>
    </row>
    <row r="8" spans="2:10">
      <c r="B8" s="1"/>
      <c r="C8" s="1"/>
      <c r="D8" s="1"/>
      <c r="E8" s="1"/>
      <c r="F8" s="1"/>
      <c r="G8" s="1"/>
      <c r="H8" s="2"/>
      <c r="I8" s="2"/>
    </row>
    <row r="9" spans="2:10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</row>
    <row r="10" spans="2:10" ht="15" thickBot="1"/>
    <row r="11" spans="2:10" s="5" customFormat="1" ht="43.95" customHeight="1" thickBot="1">
      <c r="B11" s="43" t="s">
        <v>22</v>
      </c>
      <c r="C11" s="44"/>
      <c r="D11" s="14" t="s">
        <v>8</v>
      </c>
      <c r="E11" s="14" t="s">
        <v>26</v>
      </c>
      <c r="F11" s="14" t="s">
        <v>9</v>
      </c>
      <c r="G11" s="14" t="s">
        <v>6</v>
      </c>
      <c r="H11" s="15" t="s">
        <v>10</v>
      </c>
      <c r="I11" s="15" t="s">
        <v>11</v>
      </c>
      <c r="J11" s="16" t="s">
        <v>12</v>
      </c>
    </row>
    <row r="12" spans="2:10" ht="48" customHeight="1" thickBot="1">
      <c r="B12" s="38" t="s">
        <v>20</v>
      </c>
      <c r="C12" s="39"/>
      <c r="D12" s="17" t="s">
        <v>16</v>
      </c>
      <c r="E12" s="22">
        <v>6</v>
      </c>
      <c r="F12" s="20">
        <v>0</v>
      </c>
      <c r="G12" s="21">
        <v>0.23</v>
      </c>
      <c r="H12" s="18">
        <f>F12*(100%+G12)</f>
        <v>0</v>
      </c>
      <c r="I12" s="19">
        <f>E12*F12</f>
        <v>0</v>
      </c>
      <c r="J12" s="19">
        <f>E12*H12</f>
        <v>0</v>
      </c>
    </row>
    <row r="13" spans="2:10" s="5" customFormat="1" ht="43.95" customHeight="1" thickBot="1">
      <c r="B13" s="43" t="s">
        <v>23</v>
      </c>
      <c r="C13" s="44"/>
      <c r="D13" s="14" t="s">
        <v>8</v>
      </c>
      <c r="E13" s="14" t="s">
        <v>26</v>
      </c>
      <c r="F13" s="14" t="s">
        <v>9</v>
      </c>
      <c r="G13" s="14" t="s">
        <v>6</v>
      </c>
      <c r="H13" s="15" t="s">
        <v>10</v>
      </c>
      <c r="I13" s="15" t="s">
        <v>11</v>
      </c>
      <c r="J13" s="16" t="s">
        <v>12</v>
      </c>
    </row>
    <row r="14" spans="2:10" ht="48" customHeight="1" thickBot="1">
      <c r="B14" s="38" t="s">
        <v>30</v>
      </c>
      <c r="C14" s="39"/>
      <c r="D14" s="17" t="s">
        <v>16</v>
      </c>
      <c r="E14" s="22">
        <v>5</v>
      </c>
      <c r="F14" s="20">
        <v>0</v>
      </c>
      <c r="G14" s="21">
        <v>0.23</v>
      </c>
      <c r="H14" s="18">
        <f>F14*(100%+G14)</f>
        <v>0</v>
      </c>
      <c r="I14" s="19">
        <f t="shared" ref="I14:I20" si="0">E14*F14</f>
        <v>0</v>
      </c>
      <c r="J14" s="19">
        <f t="shared" ref="J14:J20" si="1">E14*H14</f>
        <v>0</v>
      </c>
    </row>
    <row r="15" spans="2:10" ht="48" customHeight="1" thickBot="1">
      <c r="B15" s="38" t="s">
        <v>31</v>
      </c>
      <c r="C15" s="39"/>
      <c r="D15" s="17" t="s">
        <v>16</v>
      </c>
      <c r="E15" s="22">
        <v>2</v>
      </c>
      <c r="F15" s="20">
        <v>0</v>
      </c>
      <c r="G15" s="21">
        <v>0.23</v>
      </c>
      <c r="H15" s="18">
        <f t="shared" ref="H15:H20" si="2">F15*(100%+G15)</f>
        <v>0</v>
      </c>
      <c r="I15" s="19">
        <f t="shared" si="0"/>
        <v>0</v>
      </c>
      <c r="J15" s="19">
        <f t="shared" si="1"/>
        <v>0</v>
      </c>
    </row>
    <row r="16" spans="2:10" ht="72.599999999999994" customHeight="1" thickBot="1">
      <c r="B16" s="38" t="s">
        <v>32</v>
      </c>
      <c r="C16" s="39"/>
      <c r="D16" s="17" t="s">
        <v>16</v>
      </c>
      <c r="E16" s="22">
        <v>2</v>
      </c>
      <c r="F16" s="20">
        <v>0</v>
      </c>
      <c r="G16" s="21">
        <v>0.23</v>
      </c>
      <c r="H16" s="18">
        <f t="shared" si="2"/>
        <v>0</v>
      </c>
      <c r="I16" s="19">
        <f t="shared" si="0"/>
        <v>0</v>
      </c>
      <c r="J16" s="19">
        <f t="shared" si="1"/>
        <v>0</v>
      </c>
    </row>
    <row r="17" spans="2:10" ht="48" customHeight="1" thickBot="1">
      <c r="B17" s="38" t="s">
        <v>33</v>
      </c>
      <c r="C17" s="39"/>
      <c r="D17" s="17" t="s">
        <v>16</v>
      </c>
      <c r="E17" s="22">
        <v>3</v>
      </c>
      <c r="F17" s="20">
        <v>0</v>
      </c>
      <c r="G17" s="21">
        <v>0.23</v>
      </c>
      <c r="H17" s="18">
        <f t="shared" si="2"/>
        <v>0</v>
      </c>
      <c r="I17" s="19">
        <f t="shared" si="0"/>
        <v>0</v>
      </c>
      <c r="J17" s="19">
        <f t="shared" si="1"/>
        <v>0</v>
      </c>
    </row>
    <row r="18" spans="2:10" ht="48" customHeight="1" thickBot="1">
      <c r="B18" s="38" t="s">
        <v>34</v>
      </c>
      <c r="C18" s="39"/>
      <c r="D18" s="17" t="s">
        <v>16</v>
      </c>
      <c r="E18" s="22">
        <v>2</v>
      </c>
      <c r="F18" s="20">
        <v>0</v>
      </c>
      <c r="G18" s="21">
        <v>0.23</v>
      </c>
      <c r="H18" s="18">
        <f t="shared" si="2"/>
        <v>0</v>
      </c>
      <c r="I18" s="19">
        <f t="shared" si="0"/>
        <v>0</v>
      </c>
      <c r="J18" s="19">
        <f t="shared" si="1"/>
        <v>0</v>
      </c>
    </row>
    <row r="19" spans="2:10" ht="48" customHeight="1" thickBot="1">
      <c r="B19" s="38" t="s">
        <v>35</v>
      </c>
      <c r="C19" s="39"/>
      <c r="D19" s="17" t="s">
        <v>16</v>
      </c>
      <c r="E19" s="22">
        <v>3</v>
      </c>
      <c r="F19" s="20">
        <v>0</v>
      </c>
      <c r="G19" s="21">
        <v>0.23</v>
      </c>
      <c r="H19" s="18">
        <f t="shared" si="2"/>
        <v>0</v>
      </c>
      <c r="I19" s="19">
        <f t="shared" si="0"/>
        <v>0</v>
      </c>
      <c r="J19" s="19">
        <f t="shared" si="1"/>
        <v>0</v>
      </c>
    </row>
    <row r="20" spans="2:10" ht="48" customHeight="1" thickBot="1">
      <c r="B20" s="38" t="s">
        <v>36</v>
      </c>
      <c r="C20" s="39"/>
      <c r="D20" s="17" t="s">
        <v>16</v>
      </c>
      <c r="E20" s="22">
        <v>2</v>
      </c>
      <c r="F20" s="20">
        <v>0</v>
      </c>
      <c r="G20" s="21">
        <v>0.23</v>
      </c>
      <c r="H20" s="18">
        <f t="shared" si="2"/>
        <v>0</v>
      </c>
      <c r="I20" s="19">
        <f t="shared" si="0"/>
        <v>0</v>
      </c>
      <c r="J20" s="19">
        <f t="shared" si="1"/>
        <v>0</v>
      </c>
    </row>
    <row r="21" spans="2:10" s="5" customFormat="1" ht="43.95" customHeight="1" thickBot="1">
      <c r="B21" s="43" t="s">
        <v>24</v>
      </c>
      <c r="C21" s="44"/>
      <c r="D21" s="14" t="s">
        <v>8</v>
      </c>
      <c r="E21" s="14" t="s">
        <v>26</v>
      </c>
      <c r="F21" s="14" t="s">
        <v>9</v>
      </c>
      <c r="G21" s="14" t="s">
        <v>6</v>
      </c>
      <c r="H21" s="15" t="s">
        <v>10</v>
      </c>
      <c r="I21" s="15" t="s">
        <v>11</v>
      </c>
      <c r="J21" s="16" t="s">
        <v>12</v>
      </c>
    </row>
    <row r="22" spans="2:10" ht="48" customHeight="1" thickBot="1">
      <c r="B22" s="51" t="s">
        <v>37</v>
      </c>
      <c r="C22" s="52"/>
      <c r="D22" s="22" t="s">
        <v>16</v>
      </c>
      <c r="E22" s="22">
        <v>5</v>
      </c>
      <c r="F22" s="20">
        <v>0</v>
      </c>
      <c r="G22" s="21">
        <v>0.23</v>
      </c>
      <c r="H22" s="18">
        <f>F22*(100%+G22)</f>
        <v>0</v>
      </c>
      <c r="I22" s="19">
        <f>E22*F22</f>
        <v>0</v>
      </c>
      <c r="J22" s="19">
        <f>E22*H22</f>
        <v>0</v>
      </c>
    </row>
    <row r="23" spans="2:10" ht="48" customHeight="1" thickBot="1">
      <c r="B23" s="51" t="s">
        <v>38</v>
      </c>
      <c r="C23" s="52"/>
      <c r="D23" s="22" t="s">
        <v>16</v>
      </c>
      <c r="E23" s="22">
        <v>5</v>
      </c>
      <c r="F23" s="20">
        <v>0</v>
      </c>
      <c r="G23" s="21">
        <v>0.23</v>
      </c>
      <c r="H23" s="18">
        <f t="shared" ref="H23:H24" si="3">F23*(100%+G23)</f>
        <v>0</v>
      </c>
      <c r="I23" s="19">
        <f t="shared" ref="I23:I24" si="4">E23*F23</f>
        <v>0</v>
      </c>
      <c r="J23" s="19">
        <f t="shared" ref="J23:J24" si="5">E23*H23</f>
        <v>0</v>
      </c>
    </row>
    <row r="24" spans="2:10" ht="48" customHeight="1" thickBot="1">
      <c r="B24" s="51" t="s">
        <v>39</v>
      </c>
      <c r="C24" s="52"/>
      <c r="D24" s="22" t="s">
        <v>16</v>
      </c>
      <c r="E24" s="22">
        <v>5</v>
      </c>
      <c r="F24" s="20">
        <v>0</v>
      </c>
      <c r="G24" s="21">
        <v>0.23</v>
      </c>
      <c r="H24" s="18">
        <f t="shared" si="3"/>
        <v>0</v>
      </c>
      <c r="I24" s="19">
        <f t="shared" si="4"/>
        <v>0</v>
      </c>
      <c r="J24" s="19">
        <f t="shared" si="5"/>
        <v>0</v>
      </c>
    </row>
    <row r="25" spans="2:10" s="5" customFormat="1" ht="43.95" customHeight="1" thickBot="1">
      <c r="B25" s="43" t="s">
        <v>25</v>
      </c>
      <c r="C25" s="44"/>
      <c r="D25" s="14" t="s">
        <v>8</v>
      </c>
      <c r="E25" s="14" t="s">
        <v>27</v>
      </c>
      <c r="F25" s="14" t="s">
        <v>9</v>
      </c>
      <c r="G25" s="14" t="s">
        <v>6</v>
      </c>
      <c r="H25" s="15" t="s">
        <v>10</v>
      </c>
      <c r="I25" s="15" t="s">
        <v>11</v>
      </c>
      <c r="J25" s="16" t="s">
        <v>12</v>
      </c>
    </row>
    <row r="26" spans="2:10" ht="48" customHeight="1" thickBot="1">
      <c r="B26" s="38" t="s">
        <v>28</v>
      </c>
      <c r="C26" s="39"/>
      <c r="D26" s="17" t="s">
        <v>17</v>
      </c>
      <c r="E26" s="22">
        <f>E12*72</f>
        <v>432</v>
      </c>
      <c r="F26" s="20">
        <v>0</v>
      </c>
      <c r="G26" s="21">
        <v>0.23</v>
      </c>
      <c r="H26" s="18">
        <f>F26*(100%+G26)</f>
        <v>0</v>
      </c>
      <c r="I26" s="19">
        <f>E26*F26</f>
        <v>0</v>
      </c>
      <c r="J26" s="19">
        <f>E26*I26</f>
        <v>0</v>
      </c>
    </row>
    <row r="27" spans="2:10" ht="48" customHeight="1" thickBot="1">
      <c r="B27" s="38" t="s">
        <v>29</v>
      </c>
      <c r="C27" s="39"/>
      <c r="D27" s="17" t="s">
        <v>17</v>
      </c>
      <c r="E27" s="22">
        <f>SUM(E14:E20)*72</f>
        <v>1368</v>
      </c>
      <c r="F27" s="20">
        <v>0</v>
      </c>
      <c r="G27" s="21">
        <v>0.23</v>
      </c>
      <c r="H27" s="18">
        <f>F27*(100%+G27)</f>
        <v>0</v>
      </c>
      <c r="I27" s="19">
        <f>E27*F27</f>
        <v>0</v>
      </c>
      <c r="J27" s="19">
        <f>E27*I27</f>
        <v>0</v>
      </c>
    </row>
    <row r="28" spans="2:10" s="5" customFormat="1" ht="48" customHeight="1" thickBot="1">
      <c r="B28" s="38" t="s">
        <v>7</v>
      </c>
      <c r="C28" s="39"/>
      <c r="D28" s="45"/>
      <c r="E28" s="46"/>
      <c r="F28" s="46"/>
      <c r="G28" s="46"/>
      <c r="H28" s="47"/>
      <c r="I28" s="53">
        <f>I12+SUM(I14:I20)+SUM(I22:I24)+SUM(I26:I27)</f>
        <v>0</v>
      </c>
      <c r="J28" s="53">
        <f>J12+SUM(J14:J20)+SUM(J22:J24)+SUM(J26:J27)</f>
        <v>0</v>
      </c>
    </row>
    <row r="29" spans="2:10"/>
    <row r="30" spans="2:10" ht="102.6" customHeight="1">
      <c r="B30" s="36" t="s">
        <v>21</v>
      </c>
      <c r="C30" s="37"/>
      <c r="D30" s="37"/>
      <c r="E30" s="37"/>
      <c r="F30" s="37"/>
      <c r="G30" s="37"/>
      <c r="H30" s="37"/>
      <c r="I30" s="37"/>
      <c r="J30" s="37"/>
    </row>
    <row r="31" spans="2:10">
      <c r="B31" t="s">
        <v>13</v>
      </c>
      <c r="C31" t="s">
        <v>14</v>
      </c>
    </row>
    <row r="32" spans="2:10"/>
    <row r="33" spans="2:2">
      <c r="B33" t="s">
        <v>15</v>
      </c>
    </row>
    <row r="34" spans="2:2"/>
    <row r="35" spans="2:2"/>
    <row r="36" spans="2:2"/>
    <row r="37" spans="2:2"/>
    <row r="38" spans="2:2"/>
    <row r="39" spans="2:2"/>
    <row r="40" spans="2:2"/>
    <row r="41" spans="2:2"/>
    <row r="42" spans="2:2"/>
    <row r="43" spans="2:2"/>
    <row r="44" spans="2:2"/>
    <row r="45" spans="2:2"/>
    <row r="46" spans="2:2"/>
    <row r="47" spans="2:2"/>
    <row r="48" spans="2: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</sheetData>
  <sheetProtection formatCells="0" formatColumns="0" formatRows="0" insertColumns="0" insertRows="0" insertHyperlinks="0" deleteColumns="0" deleteRows="0" sort="0" autoFilter="0" pivotTables="0"/>
  <protectedRanges>
    <protectedRange sqref="H12:J12 H14:J20 H22:J24 H26:J28" name="Oblast1"/>
    <protectedRange sqref="H7:J7" name="Oblast2"/>
  </protectedRanges>
  <mergeCells count="30">
    <mergeCell ref="B23:C23"/>
    <mergeCell ref="B24:C24"/>
    <mergeCell ref="B16:C16"/>
    <mergeCell ref="B17:C17"/>
    <mergeCell ref="B18:C18"/>
    <mergeCell ref="B19:C19"/>
    <mergeCell ref="B20:C20"/>
    <mergeCell ref="B30:J30"/>
    <mergeCell ref="B28:C28"/>
    <mergeCell ref="B7:C7"/>
    <mergeCell ref="H7:J7"/>
    <mergeCell ref="B11:C11"/>
    <mergeCell ref="B12:C12"/>
    <mergeCell ref="D28:H28"/>
    <mergeCell ref="D7:F7"/>
    <mergeCell ref="B14:C14"/>
    <mergeCell ref="B15:C15"/>
    <mergeCell ref="B13:C13"/>
    <mergeCell ref="B21:C21"/>
    <mergeCell ref="B25:C25"/>
    <mergeCell ref="B26:C26"/>
    <mergeCell ref="B22:C22"/>
    <mergeCell ref="B27:C27"/>
    <mergeCell ref="B1:J1"/>
    <mergeCell ref="B5:C5"/>
    <mergeCell ref="H5:J5"/>
    <mergeCell ref="B6:C6"/>
    <mergeCell ref="H6:J6"/>
    <mergeCell ref="D5:F5"/>
    <mergeCell ref="D6:F6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2025-04-22T06:43:12Z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