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-my.sharepoint.com/personal/vratko_vlacuska_minv_sk/Documents/Pracovná plocha/Moje zákazky/000657_Upratovacie a čistiace služby pre CPKE a CPPO/03 Súťažné podklady/"/>
    </mc:Choice>
  </mc:AlternateContent>
  <xr:revisionPtr revIDLastSave="1" documentId="8_{D2BC8411-3267-43C3-9B32-AD741C769613}" xr6:coauthVersionLast="47" xr6:coauthVersionMax="47" xr10:uidLastSave="{953D66AF-2957-4632-8158-9E143503F109}"/>
  <bookViews>
    <workbookView xWindow="225" yWindow="210" windowWidth="19575" windowHeight="15240" xr2:uid="{00000000-000D-0000-FFFF-FFFF00000000}"/>
  </bookViews>
  <sheets>
    <sheet name="Centrum podpory Koš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F25" i="1"/>
  <c r="G25" i="1" s="1"/>
  <c r="F24" i="1"/>
  <c r="G24" i="1" s="1"/>
  <c r="F23" i="1"/>
  <c r="G23" i="1" s="1"/>
  <c r="F22" i="1"/>
  <c r="G22" i="1" s="1"/>
  <c r="F9" i="1"/>
  <c r="F85" i="1" l="1"/>
  <c r="G85" i="1" s="1"/>
  <c r="F79" i="1"/>
  <c r="F80" i="1"/>
  <c r="F77" i="1"/>
  <c r="F75" i="1"/>
  <c r="F73" i="1"/>
  <c r="F71" i="1"/>
  <c r="F56" i="1"/>
  <c r="F51" i="1"/>
  <c r="F49" i="1"/>
  <c r="F47" i="1"/>
  <c r="F105" i="1" l="1"/>
  <c r="G105" i="1" s="1"/>
  <c r="G9" i="1"/>
  <c r="G47" i="1"/>
  <c r="G49" i="1"/>
  <c r="G51" i="1"/>
  <c r="G56" i="1"/>
  <c r="G71" i="1"/>
  <c r="G73" i="1"/>
  <c r="G75" i="1"/>
  <c r="G77" i="1"/>
  <c r="G79" i="1"/>
  <c r="G80" i="1"/>
  <c r="F46" i="1"/>
  <c r="F54" i="1"/>
  <c r="G54" i="1" s="1"/>
  <c r="F37" i="1"/>
  <c r="G37" i="1" s="1"/>
  <c r="F38" i="1"/>
  <c r="G38" i="1" s="1"/>
  <c r="F39" i="1"/>
  <c r="G39" i="1" s="1"/>
  <c r="F16" i="1"/>
  <c r="G16" i="1" s="1"/>
  <c r="F17" i="1"/>
  <c r="G17" i="1" s="1"/>
  <c r="G46" i="1" l="1"/>
  <c r="F36" i="1"/>
  <c r="G36" i="1" s="1"/>
  <c r="F50" i="1" l="1"/>
  <c r="G50" i="1" s="1"/>
  <c r="F52" i="1"/>
  <c r="G52" i="1" s="1"/>
  <c r="F53" i="1"/>
  <c r="G53" i="1" s="1"/>
  <c r="F55" i="1"/>
  <c r="G55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2" i="1"/>
  <c r="G72" i="1" s="1"/>
  <c r="F74" i="1"/>
  <c r="G74" i="1" s="1"/>
  <c r="F76" i="1"/>
  <c r="G76" i="1" s="1"/>
  <c r="F78" i="1"/>
  <c r="G78" i="1" s="1"/>
  <c r="F81" i="1"/>
  <c r="G81" i="1" s="1"/>
  <c r="F82" i="1"/>
  <c r="G82" i="1" s="1"/>
  <c r="F83" i="1"/>
  <c r="G83" i="1" s="1"/>
  <c r="F84" i="1"/>
  <c r="G84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48" i="1"/>
  <c r="F34" i="1"/>
  <c r="G34" i="1" s="1"/>
  <c r="F35" i="1"/>
  <c r="G35" i="1" s="1"/>
  <c r="F40" i="1"/>
  <c r="G40" i="1" s="1"/>
  <c r="F33" i="1"/>
  <c r="G33" i="1" s="1"/>
  <c r="F7" i="1"/>
  <c r="G7" i="1" s="1"/>
  <c r="F8" i="1"/>
  <c r="G8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8" i="1"/>
  <c r="G18" i="1" s="1"/>
  <c r="F19" i="1"/>
  <c r="G19" i="1" s="1"/>
  <c r="F20" i="1"/>
  <c r="G20" i="1" s="1"/>
  <c r="F26" i="1"/>
  <c r="G26" i="1" s="1"/>
  <c r="F27" i="1"/>
  <c r="G27" i="1" s="1"/>
  <c r="F6" i="1"/>
  <c r="G6" i="1" s="1"/>
  <c r="G48" i="1" l="1"/>
  <c r="F112" i="1"/>
  <c r="G112" i="1" s="1"/>
  <c r="F41" i="1"/>
  <c r="G41" i="1" s="1"/>
  <c r="F28" i="1"/>
  <c r="G28" i="1" s="1"/>
  <c r="F114" i="1" l="1"/>
  <c r="G114" i="1" s="1"/>
</calcChain>
</file>

<file path=xl/sharedStrings.xml><?xml version="1.0" encoding="utf-8"?>
<sst xmlns="http://schemas.openxmlformats.org/spreadsheetml/2006/main" count="321" uniqueCount="193">
  <si>
    <t>P. č.</t>
  </si>
  <si>
    <t>Názov</t>
  </si>
  <si>
    <t>MJ</t>
  </si>
  <si>
    <t>ks</t>
  </si>
  <si>
    <t>balenie</t>
  </si>
  <si>
    <t>liter</t>
  </si>
  <si>
    <t>bm</t>
  </si>
  <si>
    <t>kg</t>
  </si>
  <si>
    <t>m3</t>
  </si>
  <si>
    <t>Tabuľka č. 1</t>
  </si>
  <si>
    <t>Tabuľka č. 3</t>
  </si>
  <si>
    <t>Tabuľka č. 2</t>
  </si>
  <si>
    <t>m²</t>
  </si>
  <si>
    <t>Sumár na 4 roky</t>
  </si>
  <si>
    <r>
      <t xml:space="preserve">CENA SPOLU </t>
    </r>
    <r>
      <rPr>
        <sz val="10"/>
        <rFont val="Arial Narrow"/>
        <family val="2"/>
        <charset val="238"/>
      </rPr>
      <t>(paušálne služby)</t>
    </r>
  </si>
  <si>
    <r>
      <t xml:space="preserve">CENA SPOLU </t>
    </r>
    <r>
      <rPr>
        <sz val="10"/>
        <rFont val="Arial Narrow"/>
        <family val="2"/>
        <charset val="238"/>
      </rPr>
      <t>(sezónne služby)</t>
    </r>
  </si>
  <si>
    <r>
      <t xml:space="preserve">CENA SPOLU </t>
    </r>
    <r>
      <rPr>
        <sz val="10"/>
        <rFont val="Arial Narrow"/>
        <family val="2"/>
        <charset val="238"/>
      </rPr>
      <t>(nepaušálne služby)</t>
    </r>
  </si>
  <si>
    <t>Jednot. cena bez DPH v EUR</t>
  </si>
  <si>
    <t>Celkom bez DPH v EUR</t>
  </si>
  <si>
    <t>Celkom s DPH v EUR</t>
  </si>
  <si>
    <t>Predpokladané množstvo za obdobie 4 rokov</t>
  </si>
  <si>
    <t>Celkom s DPH v EUR za obdobie 4 rokov</t>
  </si>
  <si>
    <r>
      <t xml:space="preserve">CELKOVÁ CENA </t>
    </r>
    <r>
      <rPr>
        <sz val="10"/>
        <color theme="1"/>
        <rFont val="Arial Narrow"/>
        <family val="2"/>
        <charset val="238"/>
      </rPr>
      <t>v EUR</t>
    </r>
    <r>
      <rPr>
        <b/>
        <sz val="10"/>
        <color theme="1"/>
        <rFont val="Arial Narrow"/>
        <family val="2"/>
        <charset val="238"/>
      </rPr>
      <t xml:space="preserve">  </t>
    </r>
    <r>
      <rPr>
        <sz val="10"/>
        <color theme="1"/>
        <rFont val="Arial Narrow"/>
        <family val="2"/>
        <charset val="238"/>
      </rPr>
      <t>(súčet všetkých služieb)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</si>
  <si>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</si>
  <si>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</si>
  <si>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</si>
  <si>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</si>
  <si>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</si>
  <si>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</si>
  <si>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</si>
  <si>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</si>
  <si>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</si>
  <si>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</si>
  <si>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</si>
  <si>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</si>
  <si>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</si>
  <si>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</si>
  <si>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</si>
  <si>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</si>
  <si>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</si>
  <si>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</si>
  <si>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</si>
  <si>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</si>
  <si>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</si>
  <si>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</si>
  <si>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Telocvične, šatne, strelnice a ich zázemie</t>
  </si>
  <si>
    <t>Kuchynky, stravovacie priestory a jedálne</t>
  </si>
  <si>
    <t>Laboratória, fotokomory</t>
  </si>
  <si>
    <t>Sklady a archívne miestnosti (depoty)</t>
  </si>
  <si>
    <t>Serverovne a iné technické miestnosti</t>
  </si>
  <si>
    <t>Garáže a hangáre 
(betónový poter)</t>
  </si>
  <si>
    <t>Garáže a hangáre 
(liate podlahy - ochrana s polymérom)</t>
  </si>
  <si>
    <t>Chodníky, vonkajšie schodiská a vstupy do objektov od 1.4. do 31.10.</t>
  </si>
  <si>
    <t>Chodníky, vonkajšie schodiská a vstupy do objektov, parkoviská od 1.11. do 31.3.</t>
  </si>
  <si>
    <t>Režimové pracovisko - oddychové miestnosti, šatne</t>
  </si>
  <si>
    <t>Režimové pracovisko</t>
  </si>
  <si>
    <t>Spoločné priestory</t>
  </si>
  <si>
    <t>Sociálne zariadenia, kúpeľne</t>
  </si>
  <si>
    <t>Ubytovacie priestory 
(izby, spolu so sociálnym zariadením)</t>
  </si>
  <si>
    <r>
      <rPr>
        <b/>
        <sz val="10"/>
        <rFont val="Arial Narrow"/>
        <family val="2"/>
        <charset val="238"/>
      </rPr>
      <t>Klientske centrá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– 
priestory prístupné klientom</t>
    </r>
  </si>
  <si>
    <t>Paušálne služby                                                                                                                      (v cene je zahrnutý aj spotrebný a čistiaci materiál)</t>
  </si>
  <si>
    <t>Upratovacie a čistiace práce pre Centrum podpory Košice</t>
  </si>
  <si>
    <t>Režimové pracovisko - spoločné priestory + kuchyňa a jedáleň</t>
  </si>
  <si>
    <t>Režimové pracovisko - sociálne zariadenia, kúpeľne</t>
  </si>
  <si>
    <t>Celkom bez DPH 
v EUR za obdobie 
4 rokov</t>
  </si>
  <si>
    <t>Odhŕňanie snehu z parkovísk a prístupových komunikácií strojovo s odvozom snehu (bez posypového materiálu)</t>
  </si>
  <si>
    <t>Posyp prístupových komunikácií a parkovísk</t>
  </si>
  <si>
    <t>Kosenie trávnatých plôch nad 30 cm s vyhrabaním a odvozom odpadu</t>
  </si>
  <si>
    <t>Odstránenie inváznych rastlín do 30 cm</t>
  </si>
  <si>
    <t>Odstránenie inváznych rastlín nad 30 cm</t>
  </si>
  <si>
    <t xml:space="preserve">Odstránenie náletových drevín do 30 cm s vyhrabaním a odvozom odpadu </t>
  </si>
  <si>
    <t xml:space="preserve">Odstránenie náletových drevín nad 30 cm s vyhrabaním a odvozom odpadu </t>
  </si>
  <si>
    <t>Jednotková cena 
bez DPH v EUR</t>
  </si>
  <si>
    <t>Jednotková cena bez DPH v EUR/ v mesačnom vyjadrení</t>
  </si>
  <si>
    <t>Nepaušálne služby 
(služby na samostatnú objednávku)</t>
  </si>
  <si>
    <t xml:space="preserve">Sezónne  služby 
(služby na samostatnú objednávku) 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</si>
  <si>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</si>
  <si>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</si>
  <si>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</si>
  <si>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</si>
  <si>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</si>
  <si>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</si>
  <si>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</si>
  <si>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</si>
  <si>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</si>
  <si>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</si>
  <si>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</si>
  <si>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</si>
  <si>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</si>
  <si>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</si>
  <si>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</si>
  <si>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36.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</si>
  <si>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</si>
  <si>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</si>
  <si>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</si>
  <si>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</si>
  <si>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</si>
  <si>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</si>
  <si>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</si>
  <si>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</si>
  <si>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</si>
  <si>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</si>
  <si>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</si>
  <si>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</si>
  <si>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</si>
  <si>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</si>
  <si>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</si>
  <si>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</si>
  <si>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</si>
  <si>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</si>
  <si>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</si>
  <si>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</si>
  <si>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</si>
  <si>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</si>
  <si>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</si>
  <si>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</si>
  <si>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</si>
  <si>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</si>
  <si>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</si>
  <si>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</si>
  <si>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 xml:space="preserve">Upratovanie cely predbežného zadržania (CPZ) </t>
  </si>
  <si>
    <t>Upratovanie priestorov po rekonštrukčných prácach alebo dlhodobo nevyužívaných priestorov a pod.</t>
  </si>
  <si>
    <t>Tepovanie kobercov</t>
  </si>
  <si>
    <t xml:space="preserve">Tepovanie znečistených kobercov </t>
  </si>
  <si>
    <t>Vysávanie kobercov</t>
  </si>
  <si>
    <t xml:space="preserve">Dôkladné  vysávanie znečistených kobercov </t>
  </si>
  <si>
    <t>Vysávanie kobercov 
v dňoch pracovného pokoja a sviatkov</t>
  </si>
  <si>
    <t>Umývanie podláh - PVC, plávajúcich podláh a dlažieb</t>
  </si>
  <si>
    <t xml:space="preserve">Dôkladné umývanie znečistených podláh PVC, plávajúcich podláh a dlažieb  </t>
  </si>
  <si>
    <t>Umývanie podláh PVC, plávajúcich podláh a dlažieb 
v dňoch pracovného pokoja a sviatkov</t>
  </si>
  <si>
    <t>Umývanie vonkajších schodísk</t>
  </si>
  <si>
    <t>Strojové čistenie podláh</t>
  </si>
  <si>
    <t>Strojové čistenie podláh 
v dňoch pracovného pokoja a sviatkov</t>
  </si>
  <si>
    <t>Tepovanie stoličiek</t>
  </si>
  <si>
    <t>Tepovanie stoličiek – kreslo kancelárske</t>
  </si>
  <si>
    <t xml:space="preserve">Tepovanie stoličiek – jedno-sedačka </t>
  </si>
  <si>
    <t>Tepovanie stoličiek – dvoj-sedačka</t>
  </si>
  <si>
    <t>Tepovanie stoličiek – troj-sedačka</t>
  </si>
  <si>
    <t>Výmena a čistenie vstupných rohoží o ploche do 2,5 m2</t>
  </si>
  <si>
    <t>Výmena a čistenie vstupných rohoží o ploche nad 2,5 m2</t>
  </si>
  <si>
    <t>Papierové utierky ZZ 
(dodanie hygienických potrieb)</t>
  </si>
  <si>
    <t>Toaletný papier JUMBO 
(dodanie hygienických potrieb)</t>
  </si>
  <si>
    <t>Vrecia do odpadových košov 40 l
(dodanie upratovacích potrieb)</t>
  </si>
  <si>
    <t>Univerzálna umývacia pena
(dodanie hygienických potrieb)</t>
  </si>
  <si>
    <t>Antimikrobiálne mydlo tekuté s glycerínom
(dodanie hygienických potrieb)</t>
  </si>
  <si>
    <t>Umývanie okien jednostranne</t>
  </si>
  <si>
    <t>Umývanie okien obojstranne</t>
  </si>
  <si>
    <t>Umývanie znečistených okien obojstranne</t>
  </si>
  <si>
    <t>Výškové horolezecké umývanie vonkajších okien</t>
  </si>
  <si>
    <t>Výškové horolezecké umývanie vonkajších okien po rekonštrukčných prácach</t>
  </si>
  <si>
    <t>Čistenie horizontálnych a vertikálnych žalúzii</t>
  </si>
  <si>
    <t>Zvesenie a zavesenie záclon a závesov s použitím rebríka</t>
  </si>
  <si>
    <t>Orezanie stromov – priemer kmeňa do 30 cm</t>
  </si>
  <si>
    <t>Orezanie stromov – priemer kmeňa nad 30 cm</t>
  </si>
  <si>
    <t>Orezanie stromov s použitím plošiny</t>
  </si>
  <si>
    <t>Výrub stromov – priemer kmeňa do 30 cm</t>
  </si>
  <si>
    <t>Výrub stromov –  priemer kmeňa do 30 cm
postupným pílením a spúšťaním konárov s použitím stromolezeckých techník, a likvidáciou odpadu</t>
  </si>
  <si>
    <t>Výrub stromov – priemer kmeňa nad 30 cm</t>
  </si>
  <si>
    <t>Výrub stromov –  priemer kmeňa nad 30 cm
postupným pílením a spúšťaním konárov s použitím stromolezeckých techník, a likvidáciou odpadu</t>
  </si>
  <si>
    <t>Výrub stromov s použitím plošiny</t>
  </si>
  <si>
    <t>Orezanie kríkov a živých plotov</t>
  </si>
  <si>
    <t>Odvoz ruderálneho odpadu s uložením na skládku</t>
  </si>
  <si>
    <t>Odvoz snehu</t>
  </si>
  <si>
    <t>Posypový materiál k zimnej údržbe</t>
  </si>
  <si>
    <t>Dezinfekcia CPZ (cela predbežného zadržania)</t>
  </si>
  <si>
    <t>Dezinfekcia CPZ (cela predbežného zadržania) 
v dňoch pracovného pokoja a sviatkov</t>
  </si>
  <si>
    <t>Dezinfekcia kancelárie</t>
  </si>
  <si>
    <t>Dezinfekcia kancelárie 
v dňoch pracovného pokoja a sviatkov</t>
  </si>
  <si>
    <t>Dezinfekcia spoločných priestorov</t>
  </si>
  <si>
    <t>Dezinfekcia kotercov</t>
  </si>
  <si>
    <t>Dezinfekcia budov, garáží, skladov</t>
  </si>
  <si>
    <t>Dezinfekcia plôch citlivých na chlór (koberce, textílie)</t>
  </si>
  <si>
    <t>Dezinsekcia – postrek proti lezúcemu hmyzu</t>
  </si>
  <si>
    <t>Dezinsekcia – postrek proti lietajúcemu hmyzu</t>
  </si>
  <si>
    <t>Dezinsekcia – postrek proti plošticiam</t>
  </si>
  <si>
    <t>Dezinsekcia – postrek proti švábom</t>
  </si>
  <si>
    <t>Dezinsekcia – postrekovač na ničenie osí</t>
  </si>
  <si>
    <t>Dezinsekcia – postrekovač na ničenie roztočov</t>
  </si>
  <si>
    <t>Dezinsekcia – postrekovač na ničenie ploštíc</t>
  </si>
  <si>
    <t>Dezinsekcia – vykonanie postreku na likvidáciu vošiek, húseníc a iných škodcov</t>
  </si>
  <si>
    <t>Dezinsekcia – požerová návnada na mravce čierne</t>
  </si>
  <si>
    <t>Dezinsekcia – požerová návnada na mravce faraónske</t>
  </si>
  <si>
    <t>Dezinsekcia – feromónový lapač na potravinové mole</t>
  </si>
  <si>
    <t>Dezinsekcia – feromónový lapač na šatové mole</t>
  </si>
  <si>
    <t>Dezinsekcia – dymovnica proti lezúcemu a lietajúcemu hmyzu</t>
  </si>
  <si>
    <t xml:space="preserve">Dezinsekcia – gelovanie proti švábom, rusom            </t>
  </si>
  <si>
    <t>Kosenie trávnatých plôch do 30 cm s vyhrabaním a odvozom odpadu</t>
  </si>
  <si>
    <t>Kancelárske priestory 
štandardné</t>
  </si>
  <si>
    <r>
      <rPr>
        <b/>
        <sz val="10"/>
        <rFont val="Arial Narrow"/>
        <family val="2"/>
        <charset val="238"/>
      </rPr>
      <t>Režimové pracovisko</t>
    </r>
    <r>
      <rPr>
        <sz val="10"/>
        <rFont val="Arial Narrow"/>
        <family val="2"/>
        <charset val="238"/>
      </rPr>
      <t xml:space="preserve"> 
</t>
    </r>
    <r>
      <rPr>
        <b/>
        <sz val="10"/>
        <rFont val="Arial Narrow"/>
        <family val="2"/>
        <charset val="238"/>
      </rPr>
      <t>v dňoch pracovného pokoja a sviatkov</t>
    </r>
  </si>
  <si>
    <t>Režimové pracovisko - spoločné priestory + kuchyňa a jedáleň 
v dňoch pracovného pokoja a sviatkov</t>
  </si>
  <si>
    <t>Režimové pracovisko - sociálne zariadenia, kúpeľne 
v dňoch pracovného pokoja a sviatkov</t>
  </si>
  <si>
    <t>Režimové pracovisko - oddychové miestnosti, šatne 
v dňoch pracovného pokoja a sviatkov</t>
  </si>
  <si>
    <t>Štruktúrovaný rozpočet ceny pre časť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</si>
</sst>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/>
    <xf numFmtId="0" fontId="2" fillId="0" borderId="0" xfId="0" applyFont="1"/>
    <xf numFmtId="16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" fontId="3" fillId="0" borderId="0" xfId="0" applyNumberFormat="1" applyFont="1" applyBorder="1"/>
    <xf numFmtId="0" fontId="3" fillId="0" borderId="0" xfId="0" applyFont="1"/>
    <xf numFmtId="0" fontId="3" fillId="0" borderId="0" xfId="0" applyFont="1" applyBorder="1"/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3" xfId="0" applyFont="1" applyBorder="1"/>
    <xf numFmtId="16" fontId="3" fillId="2" borderId="20" xfId="0" applyNumberFormat="1" applyFont="1" applyFill="1" applyBorder="1" applyAlignment="1">
      <alignment horizontal="left" vertical="center" wrapText="1"/>
    </xf>
    <xf numFmtId="0" fontId="6" fillId="0" borderId="28" xfId="0" applyFont="1" applyBorder="1" applyAlignment="1">
      <alignment vertical="center"/>
    </xf>
    <xf numFmtId="0" fontId="3" fillId="2" borderId="28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3" fillId="4" borderId="11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3" fillId="0" borderId="11" xfId="0" applyNumberFormat="1" applyFont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165" fontId="2" fillId="0" borderId="11" xfId="0" applyNumberFormat="1" applyFont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0" fontId="3" fillId="4" borderId="2" xfId="0" applyFont="1" applyFill="1" applyBorder="1" applyAlignment="1" applyProtection="1">
      <alignment horizontal="center" vertical="center" wrapText="1"/>
    </xf>
    <xf numFmtId="165" fontId="2" fillId="0" borderId="2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4" fontId="6" fillId="0" borderId="21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3" fillId="4" borderId="2" xfId="0" applyFont="1" applyFill="1" applyBorder="1" applyAlignment="1" applyProtection="1">
      <alignment horizontal="left" vertical="center" wrapText="1"/>
    </xf>
    <xf numFmtId="165" fontId="3" fillId="0" borderId="5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29" xfId="0" applyNumberFormat="1" applyFont="1" applyBorder="1" applyAlignment="1">
      <alignment vertical="center"/>
    </xf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165" fontId="2" fillId="0" borderId="14" xfId="0" applyNumberFormat="1" applyFont="1" applyBorder="1" applyAlignment="1">
      <alignment vertical="center"/>
    </xf>
    <xf numFmtId="165" fontId="3" fillId="0" borderId="31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2" borderId="20" xfId="0" applyFont="1" applyFill="1" applyBorder="1" applyAlignment="1">
      <alignment horizontal="left" vertical="center" wrapText="1"/>
    </xf>
    <xf numFmtId="164" fontId="6" fillId="0" borderId="28" xfId="0" applyNumberFormat="1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165" fontId="2" fillId="0" borderId="33" xfId="0" applyNumberFormat="1" applyFont="1" applyBorder="1" applyAlignment="1">
      <alignment vertical="center"/>
    </xf>
    <xf numFmtId="4" fontId="2" fillId="4" borderId="11" xfId="0" applyNumberFormat="1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4" borderId="33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Border="1" applyAlignment="1">
      <alignment vertical="center"/>
    </xf>
    <xf numFmtId="0" fontId="6" fillId="0" borderId="35" xfId="0" applyFont="1" applyBorder="1" applyAlignment="1">
      <alignment horizontal="left" vertical="center"/>
    </xf>
    <xf numFmtId="165" fontId="2" fillId="0" borderId="36" xfId="0" applyNumberFormat="1" applyFont="1" applyBorder="1"/>
    <xf numFmtId="165" fontId="2" fillId="0" borderId="18" xfId="0" applyNumberFormat="1" applyFont="1" applyBorder="1" applyAlignment="1">
      <alignment vertical="center"/>
    </xf>
    <xf numFmtId="165" fontId="2" fillId="0" borderId="19" xfId="0" applyNumberFormat="1" applyFont="1" applyBorder="1" applyAlignment="1">
      <alignment vertical="center"/>
    </xf>
    <xf numFmtId="0" fontId="2" fillId="0" borderId="18" xfId="0" applyFont="1" applyBorder="1"/>
    <xf numFmtId="0" fontId="6" fillId="0" borderId="30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6" fillId="0" borderId="25" xfId="0" applyFont="1" applyBorder="1" applyAlignment="1">
      <alignment horizontal="left" wrapText="1"/>
    </xf>
    <xf numFmtId="16" fontId="3" fillId="0" borderId="10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17" fontId="3" fillId="0" borderId="3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wrapText="1"/>
    </xf>
    <xf numFmtId="49" fontId="3" fillId="0" borderId="3" xfId="0" applyNumberFormat="1" applyFont="1" applyBorder="1" applyAlignment="1">
      <alignment horizontal="center" vertical="center"/>
    </xf>
    <xf numFmtId="16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2" borderId="32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5" fontId="2" fillId="0" borderId="34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26" xfId="0" applyFont="1" applyBorder="1"/>
    <xf numFmtId="0" fontId="2" fillId="0" borderId="27" xfId="0" applyFont="1" applyBorder="1"/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4"/>
  <sheetViews>
    <sheetView tabSelected="1" zoomScale="115" zoomScaleNormal="115" workbookViewId="0">
      <selection sqref="A1:G1"/>
    </sheetView>
  </sheetViews>
  <sheetFormatPr defaultRowHeight="15" x14ac:dyDescent="0.25"/>
  <cols>
    <col min="1" max="1" width="6.42578125" customWidth="1"/>
    <col min="2" max="2" width="37.42578125" customWidth="1"/>
    <col min="3" max="3" width="6.85546875" customWidth="1"/>
    <col min="4" max="4" width="16.5703125" customWidth="1"/>
    <col min="5" max="5" width="19.7109375" customWidth="1"/>
    <col min="6" max="6" width="15.42578125" customWidth="1"/>
    <col min="7" max="7" width="16.85546875" customWidth="1"/>
  </cols>
  <sheetData>
    <row r="1" spans="1:7" ht="15.75" thickBot="1" x14ac:dyDescent="0.3">
      <c r="A1" s="120" t="s">
        <v>192</v>
      </c>
      <c r="B1" s="120"/>
      <c r="C1" s="120"/>
      <c r="D1" s="120"/>
      <c r="E1" s="120"/>
      <c r="F1" s="120"/>
      <c r="G1" s="120"/>
    </row>
    <row r="2" spans="1:7" s="1" customFormat="1" ht="18" customHeight="1" thickBot="1" x14ac:dyDescent="0.3">
      <c r="A2" s="117" t="s">
        <v>61</v>
      </c>
      <c r="B2" s="118"/>
      <c r="C2" s="118"/>
      <c r="D2" s="118"/>
      <c r="E2" s="118"/>
      <c r="F2" s="118"/>
      <c r="G2" s="119"/>
    </row>
    <row r="3" spans="1:7" s="1" customFormat="1" ht="18.75" customHeight="1" thickBot="1" x14ac:dyDescent="0.3">
      <c r="A3" s="125" t="s">
        <v>9</v>
      </c>
      <c r="B3" s="125"/>
      <c r="C3" s="7"/>
      <c r="D3" s="7"/>
    </row>
    <row r="4" spans="1:7" ht="42.75" customHeight="1" thickBot="1" x14ac:dyDescent="0.3">
      <c r="A4" s="8" t="s">
        <v>0</v>
      </c>
      <c r="B4" s="9" t="s">
        <v>1</v>
      </c>
      <c r="C4" s="9" t="s">
        <v>2</v>
      </c>
      <c r="D4" s="10" t="s">
        <v>20</v>
      </c>
      <c r="E4" s="30" t="s">
        <v>73</v>
      </c>
      <c r="F4" s="30" t="s">
        <v>64</v>
      </c>
      <c r="G4" s="30" t="s">
        <v>21</v>
      </c>
    </row>
    <row r="5" spans="1:7" ht="27.75" customHeight="1" thickBot="1" x14ac:dyDescent="0.3">
      <c r="A5" s="22"/>
      <c r="B5" s="121" t="s">
        <v>60</v>
      </c>
      <c r="C5" s="122"/>
      <c r="D5" s="55"/>
      <c r="E5" s="107"/>
      <c r="F5" s="107"/>
      <c r="G5" s="108"/>
    </row>
    <row r="6" spans="1:7" ht="25.5" x14ac:dyDescent="0.25">
      <c r="A6" s="81" t="s">
        <v>23</v>
      </c>
      <c r="B6" s="102" t="s">
        <v>187</v>
      </c>
      <c r="C6" s="42" t="s">
        <v>12</v>
      </c>
      <c r="D6" s="27">
        <v>4500000</v>
      </c>
      <c r="E6" s="37"/>
      <c r="F6" s="37">
        <f>SUM(D6)*E6</f>
        <v>0</v>
      </c>
      <c r="G6" s="38">
        <f>SUM(F6)*1.23</f>
        <v>0</v>
      </c>
    </row>
    <row r="7" spans="1:7" s="1" customFormat="1" x14ac:dyDescent="0.25">
      <c r="A7" s="82" t="s">
        <v>24</v>
      </c>
      <c r="B7" s="87" t="s">
        <v>56</v>
      </c>
      <c r="C7" s="53" t="s">
        <v>12</v>
      </c>
      <c r="D7" s="26">
        <v>2288236</v>
      </c>
      <c r="E7" s="40"/>
      <c r="F7" s="44">
        <f t="shared" ref="F7:F27" si="0">SUM(D7)*E7</f>
        <v>0</v>
      </c>
      <c r="G7" s="41">
        <f t="shared" ref="G7:G28" si="1">SUM(F7)*1.23</f>
        <v>0</v>
      </c>
    </row>
    <row r="8" spans="1:7" s="1" customFormat="1" x14ac:dyDescent="0.25">
      <c r="A8" s="82" t="s">
        <v>25</v>
      </c>
      <c r="B8" s="86" t="s">
        <v>57</v>
      </c>
      <c r="C8" s="53" t="s">
        <v>12</v>
      </c>
      <c r="D8" s="26">
        <v>478867</v>
      </c>
      <c r="E8" s="40"/>
      <c r="F8" s="44">
        <f t="shared" si="0"/>
        <v>0</v>
      </c>
      <c r="G8" s="41">
        <f t="shared" si="1"/>
        <v>0</v>
      </c>
    </row>
    <row r="9" spans="1:7" s="1" customFormat="1" ht="25.5" x14ac:dyDescent="0.25">
      <c r="A9" s="83" t="s">
        <v>26</v>
      </c>
      <c r="B9" s="16" t="s">
        <v>59</v>
      </c>
      <c r="C9" s="53" t="s">
        <v>12</v>
      </c>
      <c r="D9" s="26">
        <v>139907</v>
      </c>
      <c r="E9" s="40"/>
      <c r="F9" s="44">
        <f t="shared" si="0"/>
        <v>0</v>
      </c>
      <c r="G9" s="41">
        <f t="shared" si="1"/>
        <v>0</v>
      </c>
    </row>
    <row r="10" spans="1:7" s="1" customFormat="1" x14ac:dyDescent="0.25">
      <c r="A10" s="83" t="s">
        <v>27</v>
      </c>
      <c r="B10" s="87" t="s">
        <v>55</v>
      </c>
      <c r="C10" s="53" t="s">
        <v>12</v>
      </c>
      <c r="D10" s="26">
        <v>64052</v>
      </c>
      <c r="E10" s="40"/>
      <c r="F10" s="44">
        <f t="shared" si="0"/>
        <v>0</v>
      </c>
      <c r="G10" s="41">
        <f t="shared" si="1"/>
        <v>0</v>
      </c>
    </row>
    <row r="11" spans="1:7" s="1" customFormat="1" ht="25.5" x14ac:dyDescent="0.25">
      <c r="A11" s="83" t="s">
        <v>28</v>
      </c>
      <c r="B11" s="45" t="s">
        <v>188</v>
      </c>
      <c r="C11" s="53" t="s">
        <v>12</v>
      </c>
      <c r="D11" s="26">
        <v>43882</v>
      </c>
      <c r="E11" s="40"/>
      <c r="F11" s="44">
        <f t="shared" si="0"/>
        <v>0</v>
      </c>
      <c r="G11" s="41">
        <f t="shared" si="1"/>
        <v>0</v>
      </c>
    </row>
    <row r="12" spans="1:7" s="1" customFormat="1" ht="25.5" x14ac:dyDescent="0.25">
      <c r="A12" s="83" t="s">
        <v>29</v>
      </c>
      <c r="B12" s="89" t="s">
        <v>62</v>
      </c>
      <c r="C12" s="53" t="s">
        <v>12</v>
      </c>
      <c r="D12" s="26">
        <v>243738</v>
      </c>
      <c r="E12" s="40"/>
      <c r="F12" s="44">
        <f t="shared" si="0"/>
        <v>0</v>
      </c>
      <c r="G12" s="41">
        <f t="shared" si="1"/>
        <v>0</v>
      </c>
    </row>
    <row r="13" spans="1:7" s="1" customFormat="1" ht="38.25" x14ac:dyDescent="0.25">
      <c r="A13" s="83" t="s">
        <v>30</v>
      </c>
      <c r="B13" s="89" t="s">
        <v>189</v>
      </c>
      <c r="C13" s="53" t="s">
        <v>12</v>
      </c>
      <c r="D13" s="26">
        <v>61571</v>
      </c>
      <c r="E13" s="40"/>
      <c r="F13" s="44">
        <f t="shared" si="0"/>
        <v>0</v>
      </c>
      <c r="G13" s="41">
        <f t="shared" si="1"/>
        <v>0</v>
      </c>
    </row>
    <row r="14" spans="1:7" s="1" customFormat="1" ht="25.5" x14ac:dyDescent="0.25">
      <c r="A14" s="83" t="s">
        <v>31</v>
      </c>
      <c r="B14" s="87" t="s">
        <v>63</v>
      </c>
      <c r="C14" s="53" t="s">
        <v>12</v>
      </c>
      <c r="D14" s="26">
        <v>10912</v>
      </c>
      <c r="E14" s="40"/>
      <c r="F14" s="44">
        <f t="shared" si="0"/>
        <v>0</v>
      </c>
      <c r="G14" s="41">
        <f t="shared" si="1"/>
        <v>0</v>
      </c>
    </row>
    <row r="15" spans="1:7" s="1" customFormat="1" ht="38.25" x14ac:dyDescent="0.25">
      <c r="A15" s="82" t="s">
        <v>32</v>
      </c>
      <c r="B15" s="87" t="s">
        <v>190</v>
      </c>
      <c r="C15" s="53" t="s">
        <v>12</v>
      </c>
      <c r="D15" s="26">
        <v>9714</v>
      </c>
      <c r="E15" s="40"/>
      <c r="F15" s="44">
        <f t="shared" si="0"/>
        <v>0</v>
      </c>
      <c r="G15" s="41">
        <f t="shared" si="1"/>
        <v>0</v>
      </c>
    </row>
    <row r="16" spans="1:7" s="1" customFormat="1" ht="25.5" x14ac:dyDescent="0.25">
      <c r="A16" s="82" t="s">
        <v>33</v>
      </c>
      <c r="B16" s="89" t="s">
        <v>54</v>
      </c>
      <c r="C16" s="53" t="s">
        <v>12</v>
      </c>
      <c r="D16" s="26">
        <v>7700</v>
      </c>
      <c r="E16" s="40"/>
      <c r="F16" s="44">
        <f t="shared" si="0"/>
        <v>0</v>
      </c>
      <c r="G16" s="41">
        <f t="shared" si="1"/>
        <v>0</v>
      </c>
    </row>
    <row r="17" spans="1:7" s="1" customFormat="1" ht="38.25" x14ac:dyDescent="0.25">
      <c r="A17" s="84" t="s">
        <v>34</v>
      </c>
      <c r="B17" s="87" t="s">
        <v>191</v>
      </c>
      <c r="C17" s="53" t="s">
        <v>12</v>
      </c>
      <c r="D17" s="26">
        <v>6885</v>
      </c>
      <c r="E17" s="40"/>
      <c r="F17" s="44">
        <f t="shared" si="0"/>
        <v>0</v>
      </c>
      <c r="G17" s="41">
        <f t="shared" si="1"/>
        <v>0</v>
      </c>
    </row>
    <row r="18" spans="1:7" x14ac:dyDescent="0.25">
      <c r="A18" s="84" t="s">
        <v>35</v>
      </c>
      <c r="B18" s="86" t="s">
        <v>45</v>
      </c>
      <c r="C18" s="53" t="s">
        <v>12</v>
      </c>
      <c r="D18" s="26">
        <v>346966</v>
      </c>
      <c r="E18" s="40"/>
      <c r="F18" s="44">
        <f t="shared" si="0"/>
        <v>0</v>
      </c>
      <c r="G18" s="41">
        <f t="shared" si="1"/>
        <v>0</v>
      </c>
    </row>
    <row r="19" spans="1:7" x14ac:dyDescent="0.25">
      <c r="A19" s="84" t="s">
        <v>36</v>
      </c>
      <c r="B19" s="86" t="s">
        <v>46</v>
      </c>
      <c r="C19" s="53" t="s">
        <v>12</v>
      </c>
      <c r="D19" s="26">
        <v>281979</v>
      </c>
      <c r="E19" s="40"/>
      <c r="F19" s="44">
        <f t="shared" si="0"/>
        <v>0</v>
      </c>
      <c r="G19" s="41">
        <f t="shared" si="1"/>
        <v>0</v>
      </c>
    </row>
    <row r="20" spans="1:7" x14ac:dyDescent="0.25">
      <c r="A20" s="84" t="s">
        <v>37</v>
      </c>
      <c r="B20" s="86" t="s">
        <v>47</v>
      </c>
      <c r="C20" s="53" t="s">
        <v>12</v>
      </c>
      <c r="D20" s="26">
        <v>51070</v>
      </c>
      <c r="E20" s="40"/>
      <c r="F20" s="44">
        <f t="shared" si="0"/>
        <v>0</v>
      </c>
      <c r="G20" s="41">
        <f t="shared" si="1"/>
        <v>0</v>
      </c>
    </row>
    <row r="21" spans="1:7" s="1" customFormat="1" ht="25.5" x14ac:dyDescent="0.25">
      <c r="A21" s="84" t="s">
        <v>38</v>
      </c>
      <c r="B21" s="87" t="s">
        <v>58</v>
      </c>
      <c r="C21" s="53" t="s">
        <v>12</v>
      </c>
      <c r="D21" s="26">
        <v>324442</v>
      </c>
      <c r="E21" s="40"/>
      <c r="F21" s="44">
        <f t="shared" ref="F21" si="2">SUM(D21)*E21</f>
        <v>0</v>
      </c>
      <c r="G21" s="41">
        <f t="shared" ref="G21" si="3">SUM(F21)*1.23</f>
        <v>0</v>
      </c>
    </row>
    <row r="22" spans="1:7" x14ac:dyDescent="0.25">
      <c r="A22" s="84" t="s">
        <v>39</v>
      </c>
      <c r="B22" s="86" t="s">
        <v>48</v>
      </c>
      <c r="C22" s="53" t="s">
        <v>12</v>
      </c>
      <c r="D22" s="26">
        <v>1209472</v>
      </c>
      <c r="E22" s="40"/>
      <c r="F22" s="44">
        <f t="shared" ref="F22:F25" si="4">SUM(D22)*E22</f>
        <v>0</v>
      </c>
      <c r="G22" s="41">
        <f t="shared" ref="G22:G25" si="5">SUM(F22)*1.23</f>
        <v>0</v>
      </c>
    </row>
    <row r="23" spans="1:7" s="1" customFormat="1" x14ac:dyDescent="0.25">
      <c r="A23" s="84" t="s">
        <v>40</v>
      </c>
      <c r="B23" s="86" t="s">
        <v>49</v>
      </c>
      <c r="C23" s="53" t="s">
        <v>12</v>
      </c>
      <c r="D23" s="26">
        <v>24299</v>
      </c>
      <c r="E23" s="40"/>
      <c r="F23" s="44">
        <f t="shared" si="4"/>
        <v>0</v>
      </c>
      <c r="G23" s="41">
        <f t="shared" si="5"/>
        <v>0</v>
      </c>
    </row>
    <row r="24" spans="1:7" ht="25.5" x14ac:dyDescent="0.25">
      <c r="A24" s="84" t="s">
        <v>41</v>
      </c>
      <c r="B24" s="87" t="s">
        <v>50</v>
      </c>
      <c r="C24" s="53" t="s">
        <v>12</v>
      </c>
      <c r="D24" s="26">
        <v>296624</v>
      </c>
      <c r="E24" s="40"/>
      <c r="F24" s="44">
        <f t="shared" si="4"/>
        <v>0</v>
      </c>
      <c r="G24" s="41">
        <f t="shared" si="5"/>
        <v>0</v>
      </c>
    </row>
    <row r="25" spans="1:7" s="1" customFormat="1" ht="25.5" x14ac:dyDescent="0.25">
      <c r="A25" s="84" t="s">
        <v>42</v>
      </c>
      <c r="B25" s="87" t="s">
        <v>51</v>
      </c>
      <c r="C25" s="53" t="s">
        <v>12</v>
      </c>
      <c r="D25" s="26">
        <v>199496</v>
      </c>
      <c r="E25" s="40"/>
      <c r="F25" s="44">
        <f t="shared" si="4"/>
        <v>0</v>
      </c>
      <c r="G25" s="41">
        <f t="shared" si="5"/>
        <v>0</v>
      </c>
    </row>
    <row r="26" spans="1:7" s="6" customFormat="1" ht="25.5" x14ac:dyDescent="0.2">
      <c r="A26" s="84" t="s">
        <v>43</v>
      </c>
      <c r="B26" s="87" t="s">
        <v>52</v>
      </c>
      <c r="C26" s="53" t="s">
        <v>12</v>
      </c>
      <c r="D26" s="57">
        <v>419784</v>
      </c>
      <c r="E26" s="40"/>
      <c r="F26" s="44">
        <f t="shared" si="0"/>
        <v>0</v>
      </c>
      <c r="G26" s="41">
        <f t="shared" si="1"/>
        <v>0</v>
      </c>
    </row>
    <row r="27" spans="1:7" s="1" customFormat="1" ht="26.25" thickBot="1" x14ac:dyDescent="0.3">
      <c r="A27" s="85" t="s">
        <v>44</v>
      </c>
      <c r="B27" s="88" t="s">
        <v>53</v>
      </c>
      <c r="C27" s="54" t="s">
        <v>12</v>
      </c>
      <c r="D27" s="58">
        <v>373704</v>
      </c>
      <c r="E27" s="64"/>
      <c r="F27" s="46">
        <f t="shared" si="0"/>
        <v>0</v>
      </c>
      <c r="G27" s="51">
        <f t="shared" si="1"/>
        <v>0</v>
      </c>
    </row>
    <row r="28" spans="1:7" s="1" customFormat="1" ht="31.5" customHeight="1" thickBot="1" x14ac:dyDescent="0.3">
      <c r="A28" s="23"/>
      <c r="B28" s="24" t="s">
        <v>14</v>
      </c>
      <c r="C28" s="25"/>
      <c r="D28" s="43"/>
      <c r="E28" s="104"/>
      <c r="F28" s="52">
        <f>SUM(F6:F27)</f>
        <v>0</v>
      </c>
      <c r="G28" s="48">
        <f t="shared" si="1"/>
        <v>0</v>
      </c>
    </row>
    <row r="29" spans="1:7" s="1" customFormat="1" ht="15" customHeight="1" x14ac:dyDescent="0.25">
      <c r="A29" s="3"/>
      <c r="B29" s="4"/>
      <c r="C29" s="5"/>
      <c r="D29" s="11"/>
      <c r="E29" s="2"/>
      <c r="F29" s="2"/>
      <c r="G29" s="2"/>
    </row>
    <row r="30" spans="1:7" ht="15" customHeight="1" thickBot="1" x14ac:dyDescent="0.3">
      <c r="A30" s="12" t="s">
        <v>11</v>
      </c>
      <c r="B30" s="4"/>
      <c r="C30" s="5"/>
      <c r="D30" s="13"/>
      <c r="E30" s="2"/>
      <c r="F30" s="2"/>
      <c r="G30" s="2"/>
    </row>
    <row r="31" spans="1:7" ht="39" thickBot="1" x14ac:dyDescent="0.3">
      <c r="A31" s="14" t="s">
        <v>0</v>
      </c>
      <c r="B31" s="15" t="s">
        <v>1</v>
      </c>
      <c r="C31" s="15" t="s">
        <v>2</v>
      </c>
      <c r="D31" s="10" t="s">
        <v>20</v>
      </c>
      <c r="E31" s="30" t="s">
        <v>72</v>
      </c>
      <c r="F31" s="30" t="s">
        <v>18</v>
      </c>
      <c r="G31" s="30" t="s">
        <v>19</v>
      </c>
    </row>
    <row r="32" spans="1:7" s="1" customFormat="1" ht="31.5" customHeight="1" thickBot="1" x14ac:dyDescent="0.3">
      <c r="A32" s="78"/>
      <c r="B32" s="90" t="s">
        <v>75</v>
      </c>
      <c r="C32" s="79"/>
      <c r="D32" s="80"/>
      <c r="E32" s="109"/>
      <c r="F32" s="109"/>
      <c r="G32" s="110"/>
    </row>
    <row r="33" spans="1:7" ht="38.25" x14ac:dyDescent="0.25">
      <c r="A33" s="81" t="s">
        <v>23</v>
      </c>
      <c r="B33" s="95" t="s">
        <v>65</v>
      </c>
      <c r="C33" s="36" t="s">
        <v>12</v>
      </c>
      <c r="D33" s="29">
        <v>80000</v>
      </c>
      <c r="E33" s="37"/>
      <c r="F33" s="37">
        <f>SUM(D33)*E33</f>
        <v>0</v>
      </c>
      <c r="G33" s="38">
        <f>SUM(F33)*1.23</f>
        <v>0</v>
      </c>
    </row>
    <row r="34" spans="1:7" s="1" customFormat="1" x14ac:dyDescent="0.25">
      <c r="A34" s="91" t="s">
        <v>24</v>
      </c>
      <c r="B34" s="96" t="s">
        <v>66</v>
      </c>
      <c r="C34" s="39" t="s">
        <v>12</v>
      </c>
      <c r="D34" s="28">
        <v>40000</v>
      </c>
      <c r="E34" s="40"/>
      <c r="F34" s="40">
        <f>SUM(D34)*E34</f>
        <v>0</v>
      </c>
      <c r="G34" s="41">
        <f t="shared" ref="G34:G40" si="6">SUM(F34)*1.23</f>
        <v>0</v>
      </c>
    </row>
    <row r="35" spans="1:7" s="1" customFormat="1" ht="25.5" x14ac:dyDescent="0.25">
      <c r="A35" s="92" t="s">
        <v>25</v>
      </c>
      <c r="B35" s="87" t="s">
        <v>186</v>
      </c>
      <c r="C35" s="39" t="s">
        <v>12</v>
      </c>
      <c r="D35" s="28">
        <v>900000</v>
      </c>
      <c r="E35" s="40"/>
      <c r="F35" s="40">
        <f>SUM(D35)*E35</f>
        <v>0</v>
      </c>
      <c r="G35" s="41">
        <f t="shared" si="6"/>
        <v>0</v>
      </c>
    </row>
    <row r="36" spans="1:7" s="1" customFormat="1" ht="25.5" x14ac:dyDescent="0.25">
      <c r="A36" s="93" t="s">
        <v>26</v>
      </c>
      <c r="B36" s="87" t="s">
        <v>67</v>
      </c>
      <c r="C36" s="39" t="s">
        <v>12</v>
      </c>
      <c r="D36" s="28">
        <v>900000</v>
      </c>
      <c r="E36" s="40"/>
      <c r="F36" s="40">
        <f>SUM(D36)*E36</f>
        <v>0</v>
      </c>
      <c r="G36" s="41">
        <f t="shared" si="6"/>
        <v>0</v>
      </c>
    </row>
    <row r="37" spans="1:7" s="1" customFormat="1" x14ac:dyDescent="0.25">
      <c r="A37" s="93" t="s">
        <v>27</v>
      </c>
      <c r="B37" s="87" t="s">
        <v>68</v>
      </c>
      <c r="C37" s="39" t="s">
        <v>12</v>
      </c>
      <c r="D37" s="28">
        <v>100000</v>
      </c>
      <c r="E37" s="40"/>
      <c r="F37" s="40">
        <f t="shared" ref="F37:F39" si="7">SUM(D37)*E37</f>
        <v>0</v>
      </c>
      <c r="G37" s="41">
        <f t="shared" si="6"/>
        <v>0</v>
      </c>
    </row>
    <row r="38" spans="1:7" s="1" customFormat="1" x14ac:dyDescent="0.25">
      <c r="A38" s="93" t="s">
        <v>28</v>
      </c>
      <c r="B38" s="87" t="s">
        <v>69</v>
      </c>
      <c r="C38" s="39" t="s">
        <v>12</v>
      </c>
      <c r="D38" s="28">
        <v>200000</v>
      </c>
      <c r="E38" s="40"/>
      <c r="F38" s="40">
        <f t="shared" si="7"/>
        <v>0</v>
      </c>
      <c r="G38" s="41">
        <f t="shared" si="6"/>
        <v>0</v>
      </c>
    </row>
    <row r="39" spans="1:7" s="6" customFormat="1" ht="27" customHeight="1" x14ac:dyDescent="0.2">
      <c r="A39" s="93" t="s">
        <v>29</v>
      </c>
      <c r="B39" s="87" t="s">
        <v>70</v>
      </c>
      <c r="C39" s="39" t="s">
        <v>12</v>
      </c>
      <c r="D39" s="28">
        <v>100000</v>
      </c>
      <c r="E39" s="40"/>
      <c r="F39" s="40">
        <f t="shared" si="7"/>
        <v>0</v>
      </c>
      <c r="G39" s="41">
        <f t="shared" si="6"/>
        <v>0</v>
      </c>
    </row>
    <row r="40" spans="1:7" s="1" customFormat="1" ht="26.25" thickBot="1" x14ac:dyDescent="0.3">
      <c r="A40" s="94" t="s">
        <v>30</v>
      </c>
      <c r="B40" s="88" t="s">
        <v>71</v>
      </c>
      <c r="C40" s="62" t="s">
        <v>12</v>
      </c>
      <c r="D40" s="56">
        <v>200000</v>
      </c>
      <c r="E40" s="64"/>
      <c r="F40" s="47">
        <f>SUM(D40)*E40</f>
        <v>0</v>
      </c>
      <c r="G40" s="51">
        <f t="shared" si="6"/>
        <v>0</v>
      </c>
    </row>
    <row r="41" spans="1:7" ht="31.5" customHeight="1" thickBot="1" x14ac:dyDescent="0.3">
      <c r="A41" s="59"/>
      <c r="B41" s="24" t="s">
        <v>15</v>
      </c>
      <c r="C41" s="25"/>
      <c r="D41" s="60"/>
      <c r="E41" s="103"/>
      <c r="F41" s="61">
        <f>SUM(F33:F40)</f>
        <v>0</v>
      </c>
      <c r="G41" s="48">
        <f>SUM(F41)*1.23</f>
        <v>0</v>
      </c>
    </row>
    <row r="42" spans="1:7" ht="15" customHeight="1" x14ac:dyDescent="0.25">
      <c r="A42" s="17"/>
      <c r="B42" s="18"/>
      <c r="C42" s="5"/>
      <c r="D42" s="19"/>
      <c r="E42" s="2"/>
      <c r="F42" s="2"/>
      <c r="G42" s="2"/>
    </row>
    <row r="43" spans="1:7" ht="15" customHeight="1" thickBot="1" x14ac:dyDescent="0.3">
      <c r="A43" s="12" t="s">
        <v>10</v>
      </c>
      <c r="B43" s="12"/>
      <c r="C43" s="12"/>
      <c r="D43" s="12"/>
      <c r="E43" s="2"/>
      <c r="F43" s="2"/>
      <c r="G43" s="2"/>
    </row>
    <row r="44" spans="1:7" s="1" customFormat="1" ht="33" customHeight="1" thickBot="1" x14ac:dyDescent="0.3">
      <c r="A44" s="33" t="s">
        <v>0</v>
      </c>
      <c r="B44" s="34" t="s">
        <v>1</v>
      </c>
      <c r="C44" s="34" t="s">
        <v>2</v>
      </c>
      <c r="D44" s="35" t="s">
        <v>13</v>
      </c>
      <c r="E44" s="31" t="s">
        <v>17</v>
      </c>
      <c r="F44" s="31" t="s">
        <v>18</v>
      </c>
      <c r="G44" s="32" t="s">
        <v>19</v>
      </c>
    </row>
    <row r="45" spans="1:7" s="1" customFormat="1" ht="33" customHeight="1" thickBot="1" x14ac:dyDescent="0.3">
      <c r="A45" s="49"/>
      <c r="B45" s="123" t="s">
        <v>74</v>
      </c>
      <c r="C45" s="124"/>
      <c r="D45" s="50"/>
      <c r="E45" s="109"/>
      <c r="F45" s="109"/>
      <c r="G45" s="110"/>
    </row>
    <row r="46" spans="1:7" x14ac:dyDescent="0.25">
      <c r="A46" s="97" t="s">
        <v>23</v>
      </c>
      <c r="B46" s="100" t="s">
        <v>120</v>
      </c>
      <c r="C46" s="36" t="s">
        <v>12</v>
      </c>
      <c r="D46" s="65">
        <v>400000</v>
      </c>
      <c r="E46" s="37"/>
      <c r="F46" s="37">
        <f>SUM(D46)*E46</f>
        <v>0</v>
      </c>
      <c r="G46" s="38">
        <f>SUM(F46)*1.23</f>
        <v>0</v>
      </c>
    </row>
    <row r="47" spans="1:7" s="1" customFormat="1" ht="38.25" x14ac:dyDescent="0.25">
      <c r="A47" s="98" t="s">
        <v>24</v>
      </c>
      <c r="B47" s="87" t="s">
        <v>121</v>
      </c>
      <c r="C47" s="39" t="s">
        <v>12</v>
      </c>
      <c r="D47" s="66">
        <v>400000</v>
      </c>
      <c r="E47" s="40"/>
      <c r="F47" s="40">
        <f>SUM(D47)*E47</f>
        <v>0</v>
      </c>
      <c r="G47" s="41">
        <f t="shared" ref="G47:G110" si="8">SUM(F47)*1.23</f>
        <v>0</v>
      </c>
    </row>
    <row r="48" spans="1:7" x14ac:dyDescent="0.25">
      <c r="A48" s="92" t="s">
        <v>25</v>
      </c>
      <c r="B48" s="87" t="s">
        <v>122</v>
      </c>
      <c r="C48" s="39" t="s">
        <v>12</v>
      </c>
      <c r="D48" s="66">
        <v>10000</v>
      </c>
      <c r="E48" s="40"/>
      <c r="F48" s="40">
        <f>SUM(D48)*E48</f>
        <v>0</v>
      </c>
      <c r="G48" s="41">
        <f t="shared" si="8"/>
        <v>0</v>
      </c>
    </row>
    <row r="49" spans="1:7" s="1" customFormat="1" x14ac:dyDescent="0.25">
      <c r="A49" s="93" t="s">
        <v>26</v>
      </c>
      <c r="B49" s="87" t="s">
        <v>123</v>
      </c>
      <c r="C49" s="39" t="s">
        <v>12</v>
      </c>
      <c r="D49" s="66">
        <v>5000</v>
      </c>
      <c r="E49" s="40"/>
      <c r="F49" s="40">
        <f>SUM(D49)*E49</f>
        <v>0</v>
      </c>
      <c r="G49" s="41">
        <f t="shared" si="8"/>
        <v>0</v>
      </c>
    </row>
    <row r="50" spans="1:7" x14ac:dyDescent="0.25">
      <c r="A50" s="92" t="s">
        <v>27</v>
      </c>
      <c r="B50" s="87" t="s">
        <v>124</v>
      </c>
      <c r="C50" s="39" t="s">
        <v>12</v>
      </c>
      <c r="D50" s="66">
        <v>100000</v>
      </c>
      <c r="E50" s="40"/>
      <c r="F50" s="40">
        <f t="shared" ref="F50:F111" si="9">SUM(D50)*E50</f>
        <v>0</v>
      </c>
      <c r="G50" s="41">
        <f t="shared" si="8"/>
        <v>0</v>
      </c>
    </row>
    <row r="51" spans="1:7" x14ac:dyDescent="0.25">
      <c r="A51" s="93" t="s">
        <v>28</v>
      </c>
      <c r="B51" s="87" t="s">
        <v>125</v>
      </c>
      <c r="C51" s="39" t="s">
        <v>12</v>
      </c>
      <c r="D51" s="66">
        <v>50000</v>
      </c>
      <c r="E51" s="40"/>
      <c r="F51" s="40">
        <f t="shared" si="9"/>
        <v>0</v>
      </c>
      <c r="G51" s="41">
        <f t="shared" si="8"/>
        <v>0</v>
      </c>
    </row>
    <row r="52" spans="1:7" s="1" customFormat="1" ht="25.5" x14ac:dyDescent="0.25">
      <c r="A52" s="93" t="s">
        <v>29</v>
      </c>
      <c r="B52" s="87" t="s">
        <v>126</v>
      </c>
      <c r="C52" s="39" t="s">
        <v>12</v>
      </c>
      <c r="D52" s="66">
        <v>10000</v>
      </c>
      <c r="E52" s="40"/>
      <c r="F52" s="40">
        <f t="shared" si="9"/>
        <v>0</v>
      </c>
      <c r="G52" s="41">
        <f t="shared" si="8"/>
        <v>0</v>
      </c>
    </row>
    <row r="53" spans="1:7" ht="25.5" customHeight="1" x14ac:dyDescent="0.25">
      <c r="A53" s="93" t="s">
        <v>30</v>
      </c>
      <c r="B53" s="87" t="s">
        <v>127</v>
      </c>
      <c r="C53" s="39" t="s">
        <v>12</v>
      </c>
      <c r="D53" s="66">
        <v>600000</v>
      </c>
      <c r="E53" s="40"/>
      <c r="F53" s="40">
        <f t="shared" si="9"/>
        <v>0</v>
      </c>
      <c r="G53" s="41">
        <f t="shared" si="8"/>
        <v>0</v>
      </c>
    </row>
    <row r="54" spans="1:7" s="1" customFormat="1" ht="25.5" x14ac:dyDescent="0.25">
      <c r="A54" s="93" t="s">
        <v>31</v>
      </c>
      <c r="B54" s="87" t="s">
        <v>128</v>
      </c>
      <c r="C54" s="39" t="s">
        <v>12</v>
      </c>
      <c r="D54" s="66">
        <v>300000</v>
      </c>
      <c r="E54" s="40"/>
      <c r="F54" s="40">
        <f t="shared" si="9"/>
        <v>0</v>
      </c>
      <c r="G54" s="41">
        <f t="shared" si="8"/>
        <v>0</v>
      </c>
    </row>
    <row r="55" spans="1:7" ht="38.25" x14ac:dyDescent="0.25">
      <c r="A55" s="93" t="s">
        <v>32</v>
      </c>
      <c r="B55" s="87" t="s">
        <v>129</v>
      </c>
      <c r="C55" s="39" t="s">
        <v>12</v>
      </c>
      <c r="D55" s="66">
        <v>150000</v>
      </c>
      <c r="E55" s="40"/>
      <c r="F55" s="40">
        <f t="shared" si="9"/>
        <v>0</v>
      </c>
      <c r="G55" s="41">
        <f t="shared" si="8"/>
        <v>0</v>
      </c>
    </row>
    <row r="56" spans="1:7" ht="23.25" customHeight="1" x14ac:dyDescent="0.25">
      <c r="A56" s="93" t="s">
        <v>33</v>
      </c>
      <c r="B56" s="96" t="s">
        <v>130</v>
      </c>
      <c r="C56" s="39" t="s">
        <v>12</v>
      </c>
      <c r="D56" s="66">
        <v>6000</v>
      </c>
      <c r="E56" s="40"/>
      <c r="F56" s="40">
        <f t="shared" si="9"/>
        <v>0</v>
      </c>
      <c r="G56" s="41">
        <f t="shared" si="8"/>
        <v>0</v>
      </c>
    </row>
    <row r="57" spans="1:7" x14ac:dyDescent="0.25">
      <c r="A57" s="93" t="s">
        <v>34</v>
      </c>
      <c r="B57" s="96" t="s">
        <v>131</v>
      </c>
      <c r="C57" s="39" t="s">
        <v>12</v>
      </c>
      <c r="D57" s="66">
        <v>25000</v>
      </c>
      <c r="E57" s="40"/>
      <c r="F57" s="40">
        <f t="shared" si="9"/>
        <v>0</v>
      </c>
      <c r="G57" s="41">
        <f t="shared" si="8"/>
        <v>0</v>
      </c>
    </row>
    <row r="58" spans="1:7" ht="25.5" x14ac:dyDescent="0.25">
      <c r="A58" s="93" t="s">
        <v>35</v>
      </c>
      <c r="B58" s="96" t="s">
        <v>132</v>
      </c>
      <c r="C58" s="39" t="s">
        <v>12</v>
      </c>
      <c r="D58" s="66">
        <v>5000</v>
      </c>
      <c r="E58" s="40"/>
      <c r="F58" s="40">
        <f t="shared" si="9"/>
        <v>0</v>
      </c>
      <c r="G58" s="41">
        <f t="shared" si="8"/>
        <v>0</v>
      </c>
    </row>
    <row r="59" spans="1:7" x14ac:dyDescent="0.25">
      <c r="A59" s="93" t="s">
        <v>36</v>
      </c>
      <c r="B59" s="96" t="s">
        <v>133</v>
      </c>
      <c r="C59" s="20" t="s">
        <v>3</v>
      </c>
      <c r="D59" s="66">
        <v>10000</v>
      </c>
      <c r="E59" s="40"/>
      <c r="F59" s="40">
        <f t="shared" si="9"/>
        <v>0</v>
      </c>
      <c r="G59" s="41">
        <f t="shared" si="8"/>
        <v>0</v>
      </c>
    </row>
    <row r="60" spans="1:7" x14ac:dyDescent="0.25">
      <c r="A60" s="93" t="s">
        <v>37</v>
      </c>
      <c r="B60" s="96" t="s">
        <v>134</v>
      </c>
      <c r="C60" s="20" t="s">
        <v>3</v>
      </c>
      <c r="D60" s="66">
        <v>4000</v>
      </c>
      <c r="E60" s="40"/>
      <c r="F60" s="40">
        <f t="shared" si="9"/>
        <v>0</v>
      </c>
      <c r="G60" s="41">
        <f t="shared" si="8"/>
        <v>0</v>
      </c>
    </row>
    <row r="61" spans="1:7" x14ac:dyDescent="0.25">
      <c r="A61" s="93" t="s">
        <v>38</v>
      </c>
      <c r="B61" s="96" t="s">
        <v>135</v>
      </c>
      <c r="C61" s="20" t="s">
        <v>3</v>
      </c>
      <c r="D61" s="66">
        <v>8000</v>
      </c>
      <c r="E61" s="40"/>
      <c r="F61" s="40">
        <f t="shared" si="9"/>
        <v>0</v>
      </c>
      <c r="G61" s="41">
        <f t="shared" si="8"/>
        <v>0</v>
      </c>
    </row>
    <row r="62" spans="1:7" ht="15" customHeight="1" x14ac:dyDescent="0.25">
      <c r="A62" s="93" t="s">
        <v>39</v>
      </c>
      <c r="B62" s="96" t="s">
        <v>136</v>
      </c>
      <c r="C62" s="20" t="s">
        <v>3</v>
      </c>
      <c r="D62" s="66">
        <v>2000</v>
      </c>
      <c r="E62" s="40"/>
      <c r="F62" s="40">
        <f t="shared" si="9"/>
        <v>0</v>
      </c>
      <c r="G62" s="41">
        <f t="shared" si="8"/>
        <v>0</v>
      </c>
    </row>
    <row r="63" spans="1:7" ht="15" customHeight="1" x14ac:dyDescent="0.25">
      <c r="A63" s="93" t="s">
        <v>40</v>
      </c>
      <c r="B63" s="96" t="s">
        <v>137</v>
      </c>
      <c r="C63" s="20" t="s">
        <v>3</v>
      </c>
      <c r="D63" s="66">
        <v>4000</v>
      </c>
      <c r="E63" s="40"/>
      <c r="F63" s="40">
        <f t="shared" si="9"/>
        <v>0</v>
      </c>
      <c r="G63" s="41">
        <f t="shared" si="8"/>
        <v>0</v>
      </c>
    </row>
    <row r="64" spans="1:7" ht="25.5" x14ac:dyDescent="0.25">
      <c r="A64" s="93" t="s">
        <v>41</v>
      </c>
      <c r="B64" s="96" t="s">
        <v>138</v>
      </c>
      <c r="C64" s="20" t="s">
        <v>3</v>
      </c>
      <c r="D64" s="67">
        <v>3000</v>
      </c>
      <c r="E64" s="40"/>
      <c r="F64" s="40">
        <f t="shared" si="9"/>
        <v>0</v>
      </c>
      <c r="G64" s="41">
        <f t="shared" si="8"/>
        <v>0</v>
      </c>
    </row>
    <row r="65" spans="1:7" ht="26.25" customHeight="1" x14ac:dyDescent="0.25">
      <c r="A65" s="93" t="s">
        <v>42</v>
      </c>
      <c r="B65" s="96" t="s">
        <v>139</v>
      </c>
      <c r="C65" s="20" t="s">
        <v>3</v>
      </c>
      <c r="D65" s="67">
        <v>3000</v>
      </c>
      <c r="E65" s="40"/>
      <c r="F65" s="40">
        <f t="shared" si="9"/>
        <v>0</v>
      </c>
      <c r="G65" s="41">
        <f t="shared" si="8"/>
        <v>0</v>
      </c>
    </row>
    <row r="66" spans="1:7" ht="28.5" customHeight="1" x14ac:dyDescent="0.25">
      <c r="A66" s="93" t="s">
        <v>43</v>
      </c>
      <c r="B66" s="96" t="s">
        <v>141</v>
      </c>
      <c r="C66" s="20" t="s">
        <v>3</v>
      </c>
      <c r="D66" s="67">
        <v>300000</v>
      </c>
      <c r="E66" s="40"/>
      <c r="F66" s="40">
        <f t="shared" si="9"/>
        <v>0</v>
      </c>
      <c r="G66" s="41">
        <f t="shared" si="8"/>
        <v>0</v>
      </c>
    </row>
    <row r="67" spans="1:7" ht="27.75" customHeight="1" x14ac:dyDescent="0.25">
      <c r="A67" s="93" t="s">
        <v>44</v>
      </c>
      <c r="B67" s="96" t="s">
        <v>140</v>
      </c>
      <c r="C67" s="20" t="s">
        <v>4</v>
      </c>
      <c r="D67" s="67">
        <v>200000</v>
      </c>
      <c r="E67" s="40"/>
      <c r="F67" s="40">
        <f t="shared" si="9"/>
        <v>0</v>
      </c>
      <c r="G67" s="41">
        <f t="shared" si="8"/>
        <v>0</v>
      </c>
    </row>
    <row r="68" spans="1:7" ht="28.5" customHeight="1" x14ac:dyDescent="0.25">
      <c r="A68" s="93" t="s">
        <v>76</v>
      </c>
      <c r="B68" s="96" t="s">
        <v>142</v>
      </c>
      <c r="C68" s="20" t="s">
        <v>4</v>
      </c>
      <c r="D68" s="67">
        <v>150000</v>
      </c>
      <c r="E68" s="40"/>
      <c r="F68" s="40">
        <f t="shared" si="9"/>
        <v>0</v>
      </c>
      <c r="G68" s="41">
        <f t="shared" si="8"/>
        <v>0</v>
      </c>
    </row>
    <row r="69" spans="1:7" s="1" customFormat="1" ht="27" customHeight="1" x14ac:dyDescent="0.25">
      <c r="A69" s="93" t="s">
        <v>77</v>
      </c>
      <c r="B69" s="96" t="s">
        <v>143</v>
      </c>
      <c r="C69" s="20" t="s">
        <v>5</v>
      </c>
      <c r="D69" s="67">
        <v>1000</v>
      </c>
      <c r="E69" s="40"/>
      <c r="F69" s="40">
        <f t="shared" si="9"/>
        <v>0</v>
      </c>
      <c r="G69" s="41">
        <f t="shared" si="8"/>
        <v>0</v>
      </c>
    </row>
    <row r="70" spans="1:7" ht="25.5" x14ac:dyDescent="0.25">
      <c r="A70" s="93" t="s">
        <v>78</v>
      </c>
      <c r="B70" s="96" t="s">
        <v>144</v>
      </c>
      <c r="C70" s="20" t="s">
        <v>5</v>
      </c>
      <c r="D70" s="67">
        <v>200000</v>
      </c>
      <c r="E70" s="40"/>
      <c r="F70" s="40">
        <f t="shared" si="9"/>
        <v>0</v>
      </c>
      <c r="G70" s="41">
        <f t="shared" si="8"/>
        <v>0</v>
      </c>
    </row>
    <row r="71" spans="1:7" s="1" customFormat="1" x14ac:dyDescent="0.25">
      <c r="A71" s="93" t="s">
        <v>79</v>
      </c>
      <c r="B71" s="96" t="s">
        <v>145</v>
      </c>
      <c r="C71" s="39" t="s">
        <v>12</v>
      </c>
      <c r="D71" s="67">
        <v>60000</v>
      </c>
      <c r="E71" s="40"/>
      <c r="F71" s="40">
        <f t="shared" si="9"/>
        <v>0</v>
      </c>
      <c r="G71" s="41">
        <f t="shared" si="8"/>
        <v>0</v>
      </c>
    </row>
    <row r="72" spans="1:7" x14ac:dyDescent="0.25">
      <c r="A72" s="93" t="s">
        <v>80</v>
      </c>
      <c r="B72" s="87" t="s">
        <v>146</v>
      </c>
      <c r="C72" s="39" t="s">
        <v>12</v>
      </c>
      <c r="D72" s="66">
        <v>600000</v>
      </c>
      <c r="E72" s="40"/>
      <c r="F72" s="40">
        <f t="shared" si="9"/>
        <v>0</v>
      </c>
      <c r="G72" s="41">
        <f t="shared" si="8"/>
        <v>0</v>
      </c>
    </row>
    <row r="73" spans="1:7" s="1" customFormat="1" x14ac:dyDescent="0.25">
      <c r="A73" s="93" t="s">
        <v>81</v>
      </c>
      <c r="B73" s="87" t="s">
        <v>147</v>
      </c>
      <c r="C73" s="39" t="s">
        <v>12</v>
      </c>
      <c r="D73" s="66">
        <v>100000</v>
      </c>
      <c r="E73" s="40"/>
      <c r="F73" s="40">
        <f t="shared" si="9"/>
        <v>0</v>
      </c>
      <c r="G73" s="41">
        <f t="shared" si="8"/>
        <v>0</v>
      </c>
    </row>
    <row r="74" spans="1:7" ht="15" customHeight="1" x14ac:dyDescent="0.25">
      <c r="A74" s="93" t="s">
        <v>82</v>
      </c>
      <c r="B74" s="87" t="s">
        <v>148</v>
      </c>
      <c r="C74" s="39" t="s">
        <v>12</v>
      </c>
      <c r="D74" s="66">
        <v>20000</v>
      </c>
      <c r="E74" s="40"/>
      <c r="F74" s="40">
        <f t="shared" si="9"/>
        <v>0</v>
      </c>
      <c r="G74" s="41">
        <f t="shared" si="8"/>
        <v>0</v>
      </c>
    </row>
    <row r="75" spans="1:7" s="1" customFormat="1" ht="27" customHeight="1" x14ac:dyDescent="0.25">
      <c r="A75" s="93" t="s">
        <v>83</v>
      </c>
      <c r="B75" s="87" t="s">
        <v>149</v>
      </c>
      <c r="C75" s="39" t="s">
        <v>12</v>
      </c>
      <c r="D75" s="66">
        <v>1500</v>
      </c>
      <c r="E75" s="40"/>
      <c r="F75" s="40">
        <f t="shared" si="9"/>
        <v>0</v>
      </c>
      <c r="G75" s="41">
        <f t="shared" si="8"/>
        <v>0</v>
      </c>
    </row>
    <row r="76" spans="1:7" x14ac:dyDescent="0.25">
      <c r="A76" s="93" t="s">
        <v>84</v>
      </c>
      <c r="B76" s="87" t="s">
        <v>150</v>
      </c>
      <c r="C76" s="39" t="s">
        <v>12</v>
      </c>
      <c r="D76" s="66">
        <v>800000</v>
      </c>
      <c r="E76" s="40"/>
      <c r="F76" s="40">
        <f t="shared" si="9"/>
        <v>0</v>
      </c>
      <c r="G76" s="41">
        <f t="shared" si="8"/>
        <v>0</v>
      </c>
    </row>
    <row r="77" spans="1:7" s="1" customFormat="1" ht="25.5" x14ac:dyDescent="0.25">
      <c r="A77" s="93" t="s">
        <v>85</v>
      </c>
      <c r="B77" s="87" t="s">
        <v>151</v>
      </c>
      <c r="C77" s="39" t="s">
        <v>3</v>
      </c>
      <c r="D77" s="66">
        <v>2000</v>
      </c>
      <c r="E77" s="40"/>
      <c r="F77" s="40">
        <f t="shared" si="9"/>
        <v>0</v>
      </c>
      <c r="G77" s="41">
        <f t="shared" si="8"/>
        <v>0</v>
      </c>
    </row>
    <row r="78" spans="1:7" s="1" customFormat="1" x14ac:dyDescent="0.25">
      <c r="A78" s="93" t="s">
        <v>86</v>
      </c>
      <c r="B78" s="87" t="s">
        <v>152</v>
      </c>
      <c r="C78" s="20" t="s">
        <v>3</v>
      </c>
      <c r="D78" s="66">
        <v>5000</v>
      </c>
      <c r="E78" s="40"/>
      <c r="F78" s="40">
        <f t="shared" si="9"/>
        <v>0</v>
      </c>
      <c r="G78" s="41">
        <f t="shared" si="8"/>
        <v>0</v>
      </c>
    </row>
    <row r="79" spans="1:7" x14ac:dyDescent="0.25">
      <c r="A79" s="93" t="s">
        <v>87</v>
      </c>
      <c r="B79" s="87" t="s">
        <v>153</v>
      </c>
      <c r="C79" s="20" t="s">
        <v>3</v>
      </c>
      <c r="D79" s="66">
        <v>3000</v>
      </c>
      <c r="E79" s="40"/>
      <c r="F79" s="40">
        <f t="shared" si="9"/>
        <v>0</v>
      </c>
      <c r="G79" s="41">
        <f t="shared" si="8"/>
        <v>0</v>
      </c>
    </row>
    <row r="80" spans="1:7" s="1" customFormat="1" x14ac:dyDescent="0.25">
      <c r="A80" s="93" t="s">
        <v>88</v>
      </c>
      <c r="B80" s="87" t="s">
        <v>154</v>
      </c>
      <c r="C80" s="20" t="s">
        <v>3</v>
      </c>
      <c r="D80" s="66">
        <v>500</v>
      </c>
      <c r="E80" s="40"/>
      <c r="F80" s="40">
        <f t="shared" si="9"/>
        <v>0</v>
      </c>
      <c r="G80" s="41">
        <f t="shared" si="8"/>
        <v>0</v>
      </c>
    </row>
    <row r="81" spans="1:7" x14ac:dyDescent="0.25">
      <c r="A81" s="93" t="s">
        <v>91</v>
      </c>
      <c r="B81" s="87" t="s">
        <v>155</v>
      </c>
      <c r="C81" s="20" t="s">
        <v>3</v>
      </c>
      <c r="D81" s="66">
        <v>1000</v>
      </c>
      <c r="E81" s="40"/>
      <c r="F81" s="40">
        <f t="shared" si="9"/>
        <v>0</v>
      </c>
      <c r="G81" s="41">
        <f t="shared" si="8"/>
        <v>0</v>
      </c>
    </row>
    <row r="82" spans="1:7" s="1" customFormat="1" ht="51" x14ac:dyDescent="0.25">
      <c r="A82" s="93" t="s">
        <v>89</v>
      </c>
      <c r="B82" s="87" t="s">
        <v>156</v>
      </c>
      <c r="C82" s="21" t="s">
        <v>3</v>
      </c>
      <c r="D82" s="66">
        <v>400</v>
      </c>
      <c r="E82" s="40"/>
      <c r="F82" s="40">
        <f t="shared" si="9"/>
        <v>0</v>
      </c>
      <c r="G82" s="41">
        <f t="shared" si="8"/>
        <v>0</v>
      </c>
    </row>
    <row r="83" spans="1:7" s="1" customFormat="1" x14ac:dyDescent="0.25">
      <c r="A83" s="93" t="s">
        <v>90</v>
      </c>
      <c r="B83" s="87" t="s">
        <v>157</v>
      </c>
      <c r="C83" s="20" t="s">
        <v>3</v>
      </c>
      <c r="D83" s="66">
        <v>400</v>
      </c>
      <c r="E83" s="40"/>
      <c r="F83" s="40">
        <f t="shared" si="9"/>
        <v>0</v>
      </c>
      <c r="G83" s="41">
        <f t="shared" si="8"/>
        <v>0</v>
      </c>
    </row>
    <row r="84" spans="1:7" ht="51" x14ac:dyDescent="0.25">
      <c r="A84" s="93" t="s">
        <v>92</v>
      </c>
      <c r="B84" s="89" t="s">
        <v>158</v>
      </c>
      <c r="C84" s="21" t="s">
        <v>3</v>
      </c>
      <c r="D84" s="66">
        <v>400</v>
      </c>
      <c r="E84" s="40"/>
      <c r="F84" s="40">
        <f t="shared" si="9"/>
        <v>0</v>
      </c>
      <c r="G84" s="41">
        <f t="shared" si="8"/>
        <v>0</v>
      </c>
    </row>
    <row r="85" spans="1:7" x14ac:dyDescent="0.25">
      <c r="A85" s="93" t="s">
        <v>93</v>
      </c>
      <c r="B85" s="89" t="s">
        <v>159</v>
      </c>
      <c r="C85" s="21" t="s">
        <v>3</v>
      </c>
      <c r="D85" s="66">
        <v>100</v>
      </c>
      <c r="E85" s="40"/>
      <c r="F85" s="40">
        <f t="shared" si="9"/>
        <v>0</v>
      </c>
      <c r="G85" s="41">
        <f t="shared" si="8"/>
        <v>0</v>
      </c>
    </row>
    <row r="86" spans="1:7" x14ac:dyDescent="0.25">
      <c r="A86" s="93" t="s">
        <v>94</v>
      </c>
      <c r="B86" s="87" t="s">
        <v>160</v>
      </c>
      <c r="C86" s="20" t="s">
        <v>6</v>
      </c>
      <c r="D86" s="66">
        <v>40000</v>
      </c>
      <c r="E86" s="40"/>
      <c r="F86" s="40">
        <f t="shared" si="9"/>
        <v>0</v>
      </c>
      <c r="G86" s="41">
        <f t="shared" si="8"/>
        <v>0</v>
      </c>
    </row>
    <row r="87" spans="1:7" ht="25.5" x14ac:dyDescent="0.25">
      <c r="A87" s="93" t="s">
        <v>95</v>
      </c>
      <c r="B87" s="87" t="s">
        <v>161</v>
      </c>
      <c r="C87" s="20" t="s">
        <v>8</v>
      </c>
      <c r="D87" s="66">
        <v>100000</v>
      </c>
      <c r="E87" s="40"/>
      <c r="F87" s="40">
        <f t="shared" si="9"/>
        <v>0</v>
      </c>
      <c r="G87" s="41">
        <f t="shared" si="8"/>
        <v>0</v>
      </c>
    </row>
    <row r="88" spans="1:7" s="1" customFormat="1" x14ac:dyDescent="0.25">
      <c r="A88" s="93" t="s">
        <v>96</v>
      </c>
      <c r="B88" s="87" t="s">
        <v>162</v>
      </c>
      <c r="C88" s="20" t="s">
        <v>8</v>
      </c>
      <c r="D88" s="66">
        <v>10000</v>
      </c>
      <c r="E88" s="40"/>
      <c r="F88" s="40">
        <f t="shared" si="9"/>
        <v>0</v>
      </c>
      <c r="G88" s="41">
        <f t="shared" si="8"/>
        <v>0</v>
      </c>
    </row>
    <row r="89" spans="1:7" s="1" customFormat="1" x14ac:dyDescent="0.25">
      <c r="A89" s="93" t="s">
        <v>97</v>
      </c>
      <c r="B89" s="87" t="s">
        <v>163</v>
      </c>
      <c r="C89" s="20" t="s">
        <v>7</v>
      </c>
      <c r="D89" s="66">
        <v>5000</v>
      </c>
      <c r="E89" s="40"/>
      <c r="F89" s="40">
        <f t="shared" si="9"/>
        <v>0</v>
      </c>
      <c r="G89" s="41">
        <f t="shared" si="8"/>
        <v>0</v>
      </c>
    </row>
    <row r="90" spans="1:7" x14ac:dyDescent="0.25">
      <c r="A90" s="93" t="s">
        <v>98</v>
      </c>
      <c r="B90" s="87" t="s">
        <v>164</v>
      </c>
      <c r="C90" s="39" t="s">
        <v>12</v>
      </c>
      <c r="D90" s="66">
        <v>400000</v>
      </c>
      <c r="E90" s="40"/>
      <c r="F90" s="40">
        <f t="shared" si="9"/>
        <v>0</v>
      </c>
      <c r="G90" s="41">
        <f t="shared" si="8"/>
        <v>0</v>
      </c>
    </row>
    <row r="91" spans="1:7" s="1" customFormat="1" ht="25.5" x14ac:dyDescent="0.25">
      <c r="A91" s="93" t="s">
        <v>99</v>
      </c>
      <c r="B91" s="87" t="s">
        <v>165</v>
      </c>
      <c r="C91" s="39" t="s">
        <v>12</v>
      </c>
      <c r="D91" s="66">
        <v>300000</v>
      </c>
      <c r="E91" s="40"/>
      <c r="F91" s="40">
        <f t="shared" si="9"/>
        <v>0</v>
      </c>
      <c r="G91" s="41">
        <f t="shared" si="8"/>
        <v>0</v>
      </c>
    </row>
    <row r="92" spans="1:7" x14ac:dyDescent="0.25">
      <c r="A92" s="93" t="s">
        <v>100</v>
      </c>
      <c r="B92" s="87" t="s">
        <v>166</v>
      </c>
      <c r="C92" s="39" t="s">
        <v>12</v>
      </c>
      <c r="D92" s="66">
        <v>150000</v>
      </c>
      <c r="E92" s="40"/>
      <c r="F92" s="40">
        <f t="shared" si="9"/>
        <v>0</v>
      </c>
      <c r="G92" s="41">
        <f t="shared" si="8"/>
        <v>0</v>
      </c>
    </row>
    <row r="93" spans="1:7" ht="25.5" x14ac:dyDescent="0.25">
      <c r="A93" s="93" t="s">
        <v>101</v>
      </c>
      <c r="B93" s="87" t="s">
        <v>167</v>
      </c>
      <c r="C93" s="39" t="s">
        <v>12</v>
      </c>
      <c r="D93" s="66">
        <v>50000</v>
      </c>
      <c r="E93" s="40"/>
      <c r="F93" s="40">
        <f t="shared" si="9"/>
        <v>0</v>
      </c>
      <c r="G93" s="41">
        <f t="shared" si="8"/>
        <v>0</v>
      </c>
    </row>
    <row r="94" spans="1:7" x14ac:dyDescent="0.25">
      <c r="A94" s="93" t="s">
        <v>102</v>
      </c>
      <c r="B94" s="87" t="s">
        <v>168</v>
      </c>
      <c r="C94" s="39" t="s">
        <v>12</v>
      </c>
      <c r="D94" s="66">
        <v>400000</v>
      </c>
      <c r="E94" s="40"/>
      <c r="F94" s="40">
        <f t="shared" si="9"/>
        <v>0</v>
      </c>
      <c r="G94" s="41">
        <f t="shared" si="8"/>
        <v>0</v>
      </c>
    </row>
    <row r="95" spans="1:7" x14ac:dyDescent="0.25">
      <c r="A95" s="93" t="s">
        <v>103</v>
      </c>
      <c r="B95" s="87" t="s">
        <v>169</v>
      </c>
      <c r="C95" s="39" t="s">
        <v>12</v>
      </c>
      <c r="D95" s="66">
        <v>2000</v>
      </c>
      <c r="E95" s="40"/>
      <c r="F95" s="40">
        <f t="shared" si="9"/>
        <v>0</v>
      </c>
      <c r="G95" s="41">
        <f t="shared" si="8"/>
        <v>0</v>
      </c>
    </row>
    <row r="96" spans="1:7" x14ac:dyDescent="0.25">
      <c r="A96" s="93" t="s">
        <v>104</v>
      </c>
      <c r="B96" s="87" t="s">
        <v>170</v>
      </c>
      <c r="C96" s="39" t="s">
        <v>12</v>
      </c>
      <c r="D96" s="66">
        <v>80000</v>
      </c>
      <c r="E96" s="40"/>
      <c r="F96" s="40">
        <f t="shared" si="9"/>
        <v>0</v>
      </c>
      <c r="G96" s="41">
        <f t="shared" si="8"/>
        <v>0</v>
      </c>
    </row>
    <row r="97" spans="1:7" ht="25.5" x14ac:dyDescent="0.25">
      <c r="A97" s="93" t="s">
        <v>105</v>
      </c>
      <c r="B97" s="87" t="s">
        <v>171</v>
      </c>
      <c r="C97" s="39" t="s">
        <v>12</v>
      </c>
      <c r="D97" s="66">
        <v>10000</v>
      </c>
      <c r="E97" s="40"/>
      <c r="F97" s="40">
        <f t="shared" si="9"/>
        <v>0</v>
      </c>
      <c r="G97" s="41">
        <f t="shared" si="8"/>
        <v>0</v>
      </c>
    </row>
    <row r="98" spans="1:7" ht="17.25" customHeight="1" x14ac:dyDescent="0.25">
      <c r="A98" s="93" t="s">
        <v>106</v>
      </c>
      <c r="B98" s="87" t="s">
        <v>172</v>
      </c>
      <c r="C98" s="39" t="s">
        <v>12</v>
      </c>
      <c r="D98" s="66">
        <v>100000</v>
      </c>
      <c r="E98" s="40"/>
      <c r="F98" s="40">
        <f t="shared" si="9"/>
        <v>0</v>
      </c>
      <c r="G98" s="41">
        <f t="shared" si="8"/>
        <v>0</v>
      </c>
    </row>
    <row r="99" spans="1:7" ht="18.75" customHeight="1" x14ac:dyDescent="0.25">
      <c r="A99" s="93" t="s">
        <v>107</v>
      </c>
      <c r="B99" s="87" t="s">
        <v>173</v>
      </c>
      <c r="C99" s="39" t="s">
        <v>12</v>
      </c>
      <c r="D99" s="66">
        <v>100000</v>
      </c>
      <c r="E99" s="40"/>
      <c r="F99" s="40">
        <f t="shared" si="9"/>
        <v>0</v>
      </c>
      <c r="G99" s="41">
        <f t="shared" si="8"/>
        <v>0</v>
      </c>
    </row>
    <row r="100" spans="1:7" ht="18.75" customHeight="1" x14ac:dyDescent="0.25">
      <c r="A100" s="93" t="s">
        <v>108</v>
      </c>
      <c r="B100" s="87" t="s">
        <v>174</v>
      </c>
      <c r="C100" s="39" t="s">
        <v>12</v>
      </c>
      <c r="D100" s="66">
        <v>20000</v>
      </c>
      <c r="E100" s="40"/>
      <c r="F100" s="40">
        <f t="shared" si="9"/>
        <v>0</v>
      </c>
      <c r="G100" s="41">
        <f t="shared" si="8"/>
        <v>0</v>
      </c>
    </row>
    <row r="101" spans="1:7" ht="18.75" customHeight="1" x14ac:dyDescent="0.25">
      <c r="A101" s="93" t="s">
        <v>109</v>
      </c>
      <c r="B101" s="87" t="s">
        <v>175</v>
      </c>
      <c r="C101" s="39" t="s">
        <v>12</v>
      </c>
      <c r="D101" s="66">
        <v>200000</v>
      </c>
      <c r="E101" s="40"/>
      <c r="F101" s="40">
        <f t="shared" si="9"/>
        <v>0</v>
      </c>
      <c r="G101" s="41">
        <f t="shared" si="8"/>
        <v>0</v>
      </c>
    </row>
    <row r="102" spans="1:7" ht="17.25" customHeight="1" x14ac:dyDescent="0.25">
      <c r="A102" s="93" t="s">
        <v>110</v>
      </c>
      <c r="B102" s="87" t="s">
        <v>176</v>
      </c>
      <c r="C102" s="20" t="s">
        <v>3</v>
      </c>
      <c r="D102" s="66">
        <v>400</v>
      </c>
      <c r="E102" s="40"/>
      <c r="F102" s="40">
        <f t="shared" si="9"/>
        <v>0</v>
      </c>
      <c r="G102" s="41">
        <f t="shared" si="8"/>
        <v>0</v>
      </c>
    </row>
    <row r="103" spans="1:7" s="1" customFormat="1" ht="15" customHeight="1" x14ac:dyDescent="0.25">
      <c r="A103" s="93" t="s">
        <v>111</v>
      </c>
      <c r="B103" s="87" t="s">
        <v>177</v>
      </c>
      <c r="C103" s="20" t="s">
        <v>3</v>
      </c>
      <c r="D103" s="66">
        <v>200</v>
      </c>
      <c r="E103" s="40"/>
      <c r="F103" s="40">
        <f t="shared" si="9"/>
        <v>0</v>
      </c>
      <c r="G103" s="41">
        <f t="shared" si="8"/>
        <v>0</v>
      </c>
    </row>
    <row r="104" spans="1:7" ht="15" customHeight="1" x14ac:dyDescent="0.25">
      <c r="A104" s="93" t="s">
        <v>112</v>
      </c>
      <c r="B104" s="87" t="s">
        <v>178</v>
      </c>
      <c r="C104" s="20" t="s">
        <v>3</v>
      </c>
      <c r="D104" s="66">
        <v>200</v>
      </c>
      <c r="E104" s="40"/>
      <c r="F104" s="40">
        <f t="shared" si="9"/>
        <v>0</v>
      </c>
      <c r="G104" s="41">
        <f t="shared" si="8"/>
        <v>0</v>
      </c>
    </row>
    <row r="105" spans="1:7" ht="25.5" x14ac:dyDescent="0.25">
      <c r="A105" s="93" t="s">
        <v>113</v>
      </c>
      <c r="B105" s="87" t="s">
        <v>179</v>
      </c>
      <c r="C105" s="39" t="s">
        <v>12</v>
      </c>
      <c r="D105" s="66">
        <v>50000</v>
      </c>
      <c r="E105" s="40"/>
      <c r="F105" s="40">
        <f>SUM(D105)*E105</f>
        <v>0</v>
      </c>
      <c r="G105" s="41">
        <f t="shared" si="8"/>
        <v>0</v>
      </c>
    </row>
    <row r="106" spans="1:7" ht="25.5" x14ac:dyDescent="0.25">
      <c r="A106" s="93" t="s">
        <v>114</v>
      </c>
      <c r="B106" s="87" t="s">
        <v>180</v>
      </c>
      <c r="C106" s="20" t="s">
        <v>3</v>
      </c>
      <c r="D106" s="66">
        <v>200</v>
      </c>
      <c r="E106" s="40"/>
      <c r="F106" s="40">
        <f t="shared" si="9"/>
        <v>0</v>
      </c>
      <c r="G106" s="41">
        <f t="shared" si="8"/>
        <v>0</v>
      </c>
    </row>
    <row r="107" spans="1:7" ht="27" customHeight="1" x14ac:dyDescent="0.25">
      <c r="A107" s="93" t="s">
        <v>115</v>
      </c>
      <c r="B107" s="87" t="s">
        <v>181</v>
      </c>
      <c r="C107" s="20" t="s">
        <v>3</v>
      </c>
      <c r="D107" s="66">
        <v>200</v>
      </c>
      <c r="E107" s="40"/>
      <c r="F107" s="40">
        <f t="shared" si="9"/>
        <v>0</v>
      </c>
      <c r="G107" s="41">
        <f t="shared" si="8"/>
        <v>0</v>
      </c>
    </row>
    <row r="108" spans="1:7" ht="25.5" x14ac:dyDescent="0.25">
      <c r="A108" s="93" t="s">
        <v>116</v>
      </c>
      <c r="B108" s="87" t="s">
        <v>182</v>
      </c>
      <c r="C108" s="20" t="s">
        <v>3</v>
      </c>
      <c r="D108" s="66">
        <v>200</v>
      </c>
      <c r="E108" s="40"/>
      <c r="F108" s="40">
        <f t="shared" si="9"/>
        <v>0</v>
      </c>
      <c r="G108" s="41">
        <f t="shared" si="8"/>
        <v>0</v>
      </c>
    </row>
    <row r="109" spans="1:7" s="1" customFormat="1" ht="17.25" customHeight="1" x14ac:dyDescent="0.25">
      <c r="A109" s="93" t="s">
        <v>117</v>
      </c>
      <c r="B109" s="87" t="s">
        <v>183</v>
      </c>
      <c r="C109" s="20" t="s">
        <v>3</v>
      </c>
      <c r="D109" s="66">
        <v>200</v>
      </c>
      <c r="E109" s="40"/>
      <c r="F109" s="40">
        <f t="shared" si="9"/>
        <v>0</v>
      </c>
      <c r="G109" s="41">
        <f t="shared" si="8"/>
        <v>0</v>
      </c>
    </row>
    <row r="110" spans="1:7" s="2" customFormat="1" ht="27" customHeight="1" x14ac:dyDescent="0.2">
      <c r="A110" s="93" t="s">
        <v>118</v>
      </c>
      <c r="B110" s="87" t="s">
        <v>184</v>
      </c>
      <c r="C110" s="63" t="s">
        <v>12</v>
      </c>
      <c r="D110" s="66">
        <v>3000</v>
      </c>
      <c r="E110" s="40"/>
      <c r="F110" s="40">
        <f t="shared" si="9"/>
        <v>0</v>
      </c>
      <c r="G110" s="41">
        <f t="shared" si="8"/>
        <v>0</v>
      </c>
    </row>
    <row r="111" spans="1:7" s="2" customFormat="1" ht="18.75" customHeight="1" thickBot="1" x14ac:dyDescent="0.25">
      <c r="A111" s="99" t="s">
        <v>119</v>
      </c>
      <c r="B111" s="101" t="s">
        <v>185</v>
      </c>
      <c r="C111" s="63" t="s">
        <v>12</v>
      </c>
      <c r="D111" s="68">
        <v>60000</v>
      </c>
      <c r="E111" s="40"/>
      <c r="F111" s="64">
        <f t="shared" si="9"/>
        <v>0</v>
      </c>
      <c r="G111" s="105">
        <f t="shared" ref="G111:G112" si="10">SUM(F111)*1.23</f>
        <v>0</v>
      </c>
    </row>
    <row r="112" spans="1:7" ht="31.5" customHeight="1" thickBot="1" x14ac:dyDescent="0.3">
      <c r="A112" s="111" t="s">
        <v>16</v>
      </c>
      <c r="B112" s="112"/>
      <c r="C112" s="112"/>
      <c r="D112" s="113"/>
      <c r="E112" s="75"/>
      <c r="F112" s="76">
        <f>SUM(F46:F111)</f>
        <v>0</v>
      </c>
      <c r="G112" s="106">
        <f t="shared" si="10"/>
        <v>0</v>
      </c>
    </row>
    <row r="113" spans="1:7" ht="15.75" thickBot="1" x14ac:dyDescent="0.3">
      <c r="A113" s="73"/>
      <c r="B113" s="69"/>
      <c r="C113" s="70"/>
      <c r="D113" s="71"/>
      <c r="E113" s="72"/>
      <c r="F113" s="72"/>
      <c r="G113" s="74"/>
    </row>
    <row r="114" spans="1:7" ht="31.5" customHeight="1" thickBot="1" x14ac:dyDescent="0.3">
      <c r="A114" s="114" t="s">
        <v>22</v>
      </c>
      <c r="B114" s="115"/>
      <c r="C114" s="115"/>
      <c r="D114" s="116"/>
      <c r="E114" s="77"/>
      <c r="F114" s="76">
        <f>SUM(F112)+F41+F28</f>
        <v>0</v>
      </c>
      <c r="G114" s="106">
        <f>SUM(F114)*1.23</f>
        <v>0</v>
      </c>
    </row>
  </sheetData>
  <mergeCells count="7">
    <mergeCell ref="A112:D112"/>
    <mergeCell ref="A114:D114"/>
    <mergeCell ref="A2:G2"/>
    <mergeCell ref="A1:G1"/>
    <mergeCell ref="B5:C5"/>
    <mergeCell ref="B45:C45"/>
    <mergeCell ref="A3:B3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Centrum podpory Košice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Kytošová</dc:creator>
  <cp:lastModifiedBy>Vratko Vlačuška</cp:lastModifiedBy>
  <cp:lastPrinted>2024-05-29T12:19:37Z</cp:lastPrinted>
  <dcterms:created xsi:type="dcterms:W3CDTF">2020-10-20T12:44:46Z</dcterms:created>
  <dcterms:modified xsi:type="dcterms:W3CDTF">2025-05-26T11:41:38Z</dcterms:modified>
</cp:coreProperties>
</file>