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showInkAnnotation="0" defaultThemeVersion="164011"/>
  <bookViews>
    <workbookView xWindow="0" yWindow="0" windowWidth="5970" windowHeight="12270" activeTab="1"/>
  </bookViews>
  <sheets>
    <sheet name="Návrh na plnenie kritérií" sheetId="3" r:id="rId1"/>
    <sheet name="Príloha č. 6b 1.1 s jed. cenami" sheetId="2" r:id="rId2"/>
  </sheets>
  <definedNames>
    <definedName name="_xlnm.Print_Area" localSheetId="0">'Návrh na plnenie kritérií'!$B$21:$H$22</definedName>
    <definedName name="_xlnm.Print_Area" localSheetId="1">'Príloha č. 6b 1.1 s jed. cenami'!$B$1:$H$84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" i="2" l="1"/>
  <c r="G16" i="2"/>
  <c r="G69" i="2" l="1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61" i="2"/>
  <c r="G62" i="2"/>
  <c r="G63" i="2"/>
  <c r="G64" i="2"/>
  <c r="G65" i="2"/>
  <c r="G66" i="2"/>
  <c r="G67" i="2"/>
  <c r="G68" i="2"/>
  <c r="G60" i="2"/>
  <c r="G55" i="2"/>
  <c r="G56" i="2"/>
  <c r="G54" i="2"/>
  <c r="G57" i="2" s="1"/>
  <c r="G83" i="2" l="1"/>
  <c r="G46" i="2"/>
  <c r="G47" i="2"/>
  <c r="G48" i="2"/>
  <c r="G49" i="2"/>
  <c r="G50" i="2"/>
  <c r="G45" i="2"/>
  <c r="G51" i="2" l="1"/>
  <c r="G4" i="2" l="1"/>
  <c r="G5" i="2"/>
  <c r="G6" i="2"/>
  <c r="G7" i="2"/>
  <c r="G8" i="2"/>
  <c r="G9" i="2"/>
  <c r="G10" i="2"/>
  <c r="G11" i="2"/>
  <c r="G12" i="2"/>
  <c r="G13" i="2"/>
  <c r="G14" i="2"/>
  <c r="G15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40" i="2"/>
  <c r="G41" i="2" l="1"/>
  <c r="G85" i="2" l="1"/>
  <c r="G23" i="3"/>
</calcChain>
</file>

<file path=xl/sharedStrings.xml><?xml version="1.0" encoding="utf-8"?>
<sst xmlns="http://schemas.openxmlformats.org/spreadsheetml/2006/main" count="140" uniqueCount="112">
  <si>
    <t>P.č.</t>
  </si>
  <si>
    <t>-</t>
  </si>
  <si>
    <t>Vypracovanie realizačnej projektovej dokumentácie</t>
  </si>
  <si>
    <t>Montáž nového telemetrického zariadenia</t>
  </si>
  <si>
    <t>Náhrada existujúcich snímačov tlaku</t>
  </si>
  <si>
    <t>0-6 kPa</t>
  </si>
  <si>
    <t>0-160 kPa</t>
  </si>
  <si>
    <t>0-600 kPa</t>
  </si>
  <si>
    <t>0-4 MPa</t>
  </si>
  <si>
    <t>0-6 MPa</t>
  </si>
  <si>
    <t>0-600 kPa ABS</t>
  </si>
  <si>
    <t>Náhrada T-adaptérov pre snímače tlaku</t>
  </si>
  <si>
    <t>Náhrada existujúcich snímačov teploty</t>
  </si>
  <si>
    <t>0-160 mm</t>
  </si>
  <si>
    <t>0-100 mm</t>
  </si>
  <si>
    <t>Náhrada existujúcich binárnych snímačov stavu/polohy</t>
  </si>
  <si>
    <t>M18</t>
  </si>
  <si>
    <t>M12</t>
  </si>
  <si>
    <t>Snímače prietoku (Reed kontakt)</t>
  </si>
  <si>
    <t>Revízna správa</t>
  </si>
  <si>
    <t>Technická inšpekcia</t>
  </si>
  <si>
    <t>0-400 kPa</t>
  </si>
  <si>
    <t>0-400 kPa ABS</t>
  </si>
  <si>
    <t>0-160 mm PTPD</t>
  </si>
  <si>
    <t>Výkopové práce (bm)</t>
  </si>
  <si>
    <t>Doplnenie hlavnej uzemňovacej svorky (HUS)</t>
  </si>
  <si>
    <t>Výmena ističa (nový istič + zapojenie)</t>
  </si>
  <si>
    <t>Sídlo:</t>
  </si>
  <si>
    <t>IČO:</t>
  </si>
  <si>
    <t>Protipožiarny prechod (PPP) jednostranný pre 1-4 káblov</t>
  </si>
  <si>
    <t>Doplnenie ochrany káblov pred prekosením FeZn 50mm/1m</t>
  </si>
  <si>
    <t xml:space="preserve"> </t>
  </si>
  <si>
    <t>Hodinová sadzba servisných prác v teréne (odstránenie poruchy na technologickom objekte, oprava, montáž, demontáž, obhliadka)</t>
  </si>
  <si>
    <t>Dopravné náklady (obhliadka, montáž, úradná skúška, servis v teréne) vrátane času na ceste</t>
  </si>
  <si>
    <t>Položka RTU - CPU</t>
  </si>
  <si>
    <t>Položka RTU - Karta BIN</t>
  </si>
  <si>
    <t>Položka RTU - Karta AIN</t>
  </si>
  <si>
    <t>Snímač tlaku Relatívny 0-6 kPa</t>
  </si>
  <si>
    <t>Snímač tlaku Relatívny 0-160 kPa</t>
  </si>
  <si>
    <t>Snímač tlaku Relatívny 0-400 kPa</t>
  </si>
  <si>
    <t>Snímač tlaku Relatívny 0-600 kPa</t>
  </si>
  <si>
    <t>Snímač tlaku Relatívny 0-4 MPa</t>
  </si>
  <si>
    <t>Snímač tlaku Relatívny 0-6 MPa</t>
  </si>
  <si>
    <t>Snímač tlaku Absolútny 0-400 kPa ABS</t>
  </si>
  <si>
    <t>Snímač tlaku Absolútny 0-600 kPa ABS</t>
  </si>
  <si>
    <t>Snímač teploty bez displeja 0-100 mm</t>
  </si>
  <si>
    <t>Snímač teploty bez displeja 0-160 mm</t>
  </si>
  <si>
    <t>Snímač teploty s displejom 0-160 mm PTPD</t>
  </si>
  <si>
    <t>Indukčný snímač 18mm</t>
  </si>
  <si>
    <t>Indukčný snímač 12mm</t>
  </si>
  <si>
    <t>Prevodníky pre snímanie veličín KAO - potenciál -10/+10V</t>
  </si>
  <si>
    <t>Prevodníky pre snímanie veličín KAO - ochranný prúd 0/100mV</t>
  </si>
  <si>
    <t>Mech. snímač - otvorenie RTU</t>
  </si>
  <si>
    <t>Mech. snímač - výp. fáz</t>
  </si>
  <si>
    <t>Snímanie prietoku RR1  (iskrovo-bezpečné pripojenie)</t>
  </si>
  <si>
    <t>Snímanie prietoku RR2  (iskrovo-bezpečné pripojenie)</t>
  </si>
  <si>
    <r>
      <t>NÁVRH NA PLNENIE KRITÉRIÍ NA PREDMET ZÁKAZKY (PONUKOVÁ CENA)</t>
    </r>
    <r>
      <rPr>
        <sz val="10"/>
        <color theme="1"/>
        <rFont val="Arial"/>
        <family val="2"/>
        <charset val="238"/>
      </rPr>
      <t>:</t>
    </r>
  </si>
  <si>
    <t>Obstarávateľ:  SPP – distribúcia , a.s., Plátennícka 2, 821 09 Bratislava</t>
  </si>
  <si>
    <t>Údaje uchádzača:</t>
  </si>
  <si>
    <t>Obchodné meno:</t>
  </si>
  <si>
    <t>Titul, meno a priezvisko štatutárneho zástupcu/prokuristu:</t>
  </si>
  <si>
    <t>Titul, meno, priezvisko a funkcia kontaktnej osoby:</t>
  </si>
  <si>
    <t>Telefónne číslo kontaktnej osoby:</t>
  </si>
  <si>
    <t>E-mailová adresa kontaktnej osoby:</t>
  </si>
  <si>
    <t>(v prípade skupiny/združenia názov skupiny/združenia a údaje za každého člena skupiny/združenia)</t>
  </si>
  <si>
    <t xml:space="preserve">Táto ponuka je záväzná do uplynutia lehoty viazanosti ponúk uvedenej v súťažných podkladoch verejného obstarávania. </t>
  </si>
  <si>
    <t>Dátum:</t>
  </si>
  <si>
    <t>________________________________________________________</t>
  </si>
  <si>
    <t>podpis oprávnenej osoby alebo osôb 
(štatutárneho zástupcu alebo zástupcov uchádzača)</t>
  </si>
  <si>
    <t>Obnova telemetrických zariadení – 10. etapa</t>
  </si>
  <si>
    <t>0-250 kPa ABS</t>
  </si>
  <si>
    <t>0-100mm PTPD</t>
  </si>
  <si>
    <t>Rozvádzač pre modem vrátane inštalácie a dokumentácie</t>
  </si>
  <si>
    <t>Zdroj RTU</t>
  </si>
  <si>
    <t>P. č.</t>
  </si>
  <si>
    <t>s rýchlospojkami (závit G¼")</t>
  </si>
  <si>
    <r>
      <t>Obhliadka technologického objektu projektantom</t>
    </r>
    <r>
      <rPr>
        <i/>
        <sz val="10"/>
        <color theme="1"/>
        <rFont val="Arial"/>
        <family val="2"/>
        <charset val="238"/>
      </rPr>
      <t xml:space="preserve"> (vrátane nákladov na dopravu a ubytovanie)</t>
    </r>
  </si>
  <si>
    <r>
      <t xml:space="preserve">Demontáž a zabezpečenie likvidácie existujúceho zariadenia a kabeláže v rozsahu rekonštrukcie </t>
    </r>
    <r>
      <rPr>
        <i/>
        <sz val="10"/>
        <color theme="1"/>
        <rFont val="Arial"/>
        <family val="2"/>
        <charset val="238"/>
      </rPr>
      <t>(rozsah rekonštrukcie: výmena RTU, vrátane rozvádzača a kompletná výmena snímačov, vrátane kabeláže)</t>
    </r>
  </si>
  <si>
    <r>
      <t xml:space="preserve">Nový rozvádzač pre telemetrické zariadenie s krytím min. IP54 </t>
    </r>
    <r>
      <rPr>
        <i/>
        <sz val="10"/>
        <color theme="1"/>
        <rFont val="Arial"/>
        <family val="2"/>
        <charset val="238"/>
      </rPr>
      <t>(povrchová úprava pre montáž do vonkajšieho prostredia)</t>
    </r>
  </si>
  <si>
    <r>
      <t>Telemetrické zariadenie, vrátane naprogramovaných algoritmov a komunikačných protokolov</t>
    </r>
    <r>
      <rPr>
        <i/>
        <sz val="10"/>
        <color theme="1"/>
        <rFont val="Arial"/>
        <family val="2"/>
        <charset val="238"/>
      </rPr>
      <t xml:space="preserve"> (požadovaná je minimálna konfigurácia RTU v zmysle Prílohy č. 1 Súťažných podkladov)</t>
    </r>
  </si>
  <si>
    <r>
      <t xml:space="preserve">Prevodníky pre snímanie veličín KAO </t>
    </r>
    <r>
      <rPr>
        <i/>
        <sz val="10"/>
        <color theme="1"/>
        <rFont val="Arial"/>
        <family val="2"/>
        <charset val="238"/>
      </rPr>
      <t xml:space="preserve">(vrátane doplnenia </t>
    </r>
    <r>
      <rPr>
        <b/>
        <i/>
        <sz val="10"/>
        <color theme="1"/>
        <rFont val="Arial"/>
        <family val="2"/>
        <charset val="238"/>
      </rPr>
      <t>5 ks</t>
    </r>
    <r>
      <rPr>
        <i/>
        <sz val="10"/>
        <color theme="1"/>
        <rFont val="Arial"/>
        <family val="2"/>
        <charset val="238"/>
      </rPr>
      <t xml:space="preserve"> samostatných rozvádzačov pre prevodníky KAO)</t>
    </r>
  </si>
  <si>
    <r>
      <t xml:space="preserve">Nový rozvádzač pre diaľkové ovládanie elektroohrevu s krytím min. IP54 </t>
    </r>
    <r>
      <rPr>
        <i/>
        <sz val="10"/>
        <color theme="1"/>
        <rFont val="Arial"/>
        <family val="2"/>
        <charset val="238"/>
      </rPr>
      <t>(povrchová úprava pre montáž do vonkajšieho prostredia (odporúčaný typ Schrack WST2520150))</t>
    </r>
  </si>
  <si>
    <r>
      <t xml:space="preserve">Oživenie a skúšobná prevádzka </t>
    </r>
    <r>
      <rPr>
        <i/>
        <sz val="10"/>
        <color theme="1"/>
        <rFont val="Arial"/>
        <family val="2"/>
        <charset val="238"/>
      </rPr>
      <t>(vrátane dopravných nákladov a ubytovania pre pracovníkov vykonávajúcich realizáciu a oživenie)</t>
    </r>
  </si>
  <si>
    <r>
      <t xml:space="preserve">Vypracovanie kompletnej projektovej dokumentácie v zmysle platnej legislatívy </t>
    </r>
    <r>
      <rPr>
        <i/>
        <sz val="10"/>
        <color theme="1"/>
        <rFont val="Arial"/>
        <family val="2"/>
        <charset val="238"/>
      </rPr>
      <t>(vrátane vyhlásení o zhode, protokolov o kusovej skúške, schém vnútorného zapojenia, východiskových revíznych správ pre všetky rozvádzače, dodané v rámci rekonštrukcie)</t>
    </r>
  </si>
  <si>
    <r>
      <t xml:space="preserve">SW vybavenie, licencia </t>
    </r>
    <r>
      <rPr>
        <i/>
        <sz val="10"/>
        <color theme="1"/>
        <rFont val="Arial"/>
        <family val="2"/>
        <charset val="238"/>
      </rPr>
      <t>(parametrizačný program pre úpravu konfigurácie RTU, nie vývojové prostredie)</t>
    </r>
  </si>
  <si>
    <r>
      <t xml:space="preserve">Školenie pre používateľov na parametrizačný SW RTU </t>
    </r>
    <r>
      <rPr>
        <i/>
        <sz val="10"/>
        <color theme="1"/>
        <rFont val="Arial"/>
        <family val="2"/>
        <charset val="238"/>
      </rPr>
      <t>(školenie v rozsahu 2 dni po 8 hod. v miestach určených Vyhlasovateľom)</t>
    </r>
  </si>
  <si>
    <t>Požadované parametre</t>
  </si>
  <si>
    <t>Jednotková cena</t>
  </si>
  <si>
    <t>Počet</t>
  </si>
  <si>
    <t>prietok RR1**</t>
  </si>
  <si>
    <t>** iskrovo-bezpečné pripojenie</t>
  </si>
  <si>
    <t>prietok RR2**</t>
  </si>
  <si>
    <t>otvorenie RTU*</t>
  </si>
  <si>
    <t>* mechanický snímač</t>
  </si>
  <si>
    <t>výp. 230 V*</t>
  </si>
  <si>
    <t>výp. fáz*</t>
  </si>
  <si>
    <t>krádež kotla*</t>
  </si>
  <si>
    <t>Spolu</t>
  </si>
  <si>
    <t>Doplnenie striešky nad rozvádzač 0,4m x (1,6m - 1,8m)</t>
  </si>
  <si>
    <t>Medzisúčet:</t>
  </si>
  <si>
    <t>Hodinová sadzba servisných prác u zhotoviteľa (oprava/výmena vadných dielov u zhotoviteľa)</t>
  </si>
  <si>
    <t>Servisné práce (predpoklad počas 5 rokov)</t>
  </si>
  <si>
    <t>Náhradné diely (predpoklad počas 5 rokov)</t>
  </si>
  <si>
    <t>Príloha č. 6b Súťažných podkladov - Návrh na plnenie kritérií pre 2. časť zákazky</t>
  </si>
  <si>
    <t>2. časť zákazky</t>
  </si>
  <si>
    <t>Výmena telemetrických zariadení (RTU) s integrovaným GSM modemom na regulačných (RS)
a doregulačných (DRS) staniciach v počte 431 ks</t>
  </si>
  <si>
    <t>Výmena 431 ks RTU s rozvádzačom</t>
  </si>
  <si>
    <t>Predpodkladané dodatočné práce (k výmene 431 ks RTU s rozvádzačom)</t>
  </si>
  <si>
    <t>Celkové náklady na výmenu 431 ks RTU s rozvádzačom, dodatočné práce a servisné práce a náhradné diely</t>
  </si>
  <si>
    <t>Spolu za 2. časť zákazky:</t>
  </si>
  <si>
    <t>* podľa záložky prílohy č. 6b 1.1 s jed. cenami</t>
  </si>
  <si>
    <r>
      <t>Náhrada existujúcej kabeláže v rozsahu rekonštrukcie</t>
    </r>
    <r>
      <rPr>
        <i/>
        <sz val="10"/>
        <color theme="1"/>
        <rFont val="Arial"/>
        <family val="2"/>
        <charset val="238"/>
      </rPr>
      <t xml:space="preserve"> (vrátane všetkých ďalších nevyhnutných úkonov, napr. kompletná výmena káblových trás v potrebnom rozsahu vrátane potrebného materiálu (UPRM, FXP, atď.), prípadné zemné práce (predpokladaný rozsah výkopových prác </t>
    </r>
    <r>
      <rPr>
        <i/>
        <sz val="10"/>
        <color rgb="FFFF0000"/>
        <rFont val="Arial"/>
        <family val="2"/>
        <charset val="238"/>
      </rPr>
      <t>475</t>
    </r>
    <r>
      <rPr>
        <i/>
        <sz val="10"/>
        <color theme="1"/>
        <rFont val="Arial"/>
        <family val="2"/>
        <charset val="238"/>
      </rPr>
      <t xml:space="preserve"> m), rezanie betónu, protipožiarne prechody, svorkovnice, držiaky mechanických snímačov, káblové priechodky, chráničky, ističe, káblové žľaby, atď.)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</si>
</sst>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38"/>
    </font>
    <font>
      <u/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u/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i/>
      <sz val="10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i/>
      <sz val="10"/>
      <color rgb="FFFF000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4">
    <xf numFmtId="0" fontId="0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12" fillId="0" borderId="0"/>
    <xf numFmtId="0" fontId="1" fillId="0" borderId="0"/>
    <xf numFmtId="0" fontId="1" fillId="0" borderId="0"/>
  </cellStyleXfs>
  <cellXfs count="88">
    <xf numFmtId="0" fontId="0" fillId="0" borderId="0" xfId="0"/>
    <xf numFmtId="0" fontId="7" fillId="0" borderId="1" xfId="0" applyFont="1" applyBorder="1" applyAlignment="1" applyProtection="1">
      <alignment horizontal="center" vertical="center"/>
    </xf>
    <xf numFmtId="0" fontId="12" fillId="0" borderId="1" xfId="0" applyFont="1" applyFill="1" applyBorder="1" applyAlignment="1" applyProtection="1">
      <alignment horizontal="center" vertical="center"/>
    </xf>
    <xf numFmtId="0" fontId="7" fillId="0" borderId="0" xfId="0" applyFont="1" applyProtection="1"/>
    <xf numFmtId="0" fontId="10" fillId="0" borderId="0" xfId="0" applyFont="1" applyProtection="1"/>
    <xf numFmtId="0" fontId="7" fillId="0" borderId="1" xfId="0" applyFont="1" applyFill="1" applyBorder="1" applyAlignment="1" applyProtection="1">
      <alignment horizontal="left" vertical="center"/>
    </xf>
    <xf numFmtId="0" fontId="7" fillId="0" borderId="1" xfId="0" applyFont="1" applyBorder="1" applyAlignment="1" applyProtection="1">
      <alignment vertical="center" wrapText="1"/>
    </xf>
    <xf numFmtId="0" fontId="7" fillId="0" borderId="0" xfId="0" applyFont="1" applyFill="1" applyProtection="1"/>
    <xf numFmtId="0" fontId="12" fillId="0" borderId="1" xfId="0" applyFont="1" applyBorder="1" applyAlignment="1" applyProtection="1">
      <alignment horizontal="left" vertical="center" wrapText="1"/>
    </xf>
    <xf numFmtId="0" fontId="12" fillId="0" borderId="1" xfId="0" applyFont="1" applyBorder="1" applyAlignment="1" applyProtection="1">
      <alignment horizontal="center" vertical="center"/>
    </xf>
    <xf numFmtId="164" fontId="7" fillId="0" borderId="0" xfId="0" applyNumberFormat="1" applyFont="1" applyProtection="1"/>
    <xf numFmtId="0" fontId="11" fillId="0" borderId="0" xfId="0" applyFont="1" applyBorder="1" applyAlignment="1" applyProtection="1">
      <alignment vertical="center"/>
    </xf>
    <xf numFmtId="164" fontId="11" fillId="0" borderId="0" xfId="0" applyNumberFormat="1" applyFont="1" applyBorder="1" applyAlignment="1" applyProtection="1">
      <alignment vertical="center"/>
    </xf>
    <xf numFmtId="0" fontId="11" fillId="0" borderId="0" xfId="0" applyFont="1" applyBorder="1" applyAlignment="1" applyProtection="1">
      <alignment horizontal="left" vertical="center"/>
    </xf>
    <xf numFmtId="0" fontId="11" fillId="0" borderId="0" xfId="0" applyFont="1" applyBorder="1" applyAlignment="1" applyProtection="1">
      <alignment horizontal="right" vertical="center"/>
    </xf>
    <xf numFmtId="0" fontId="7" fillId="0" borderId="1" xfId="0" applyFont="1" applyBorder="1" applyProtection="1"/>
    <xf numFmtId="0" fontId="7" fillId="0" borderId="0" xfId="0" applyFont="1" applyBorder="1" applyAlignment="1" applyProtection="1">
      <alignment vertical="center"/>
    </xf>
    <xf numFmtId="0" fontId="7" fillId="0" borderId="6" xfId="0" applyFont="1" applyFill="1" applyBorder="1" applyAlignment="1" applyProtection="1">
      <alignment horizontal="center" vertical="center"/>
    </xf>
    <xf numFmtId="0" fontId="7" fillId="0" borderId="6" xfId="0" applyFont="1" applyBorder="1" applyAlignment="1" applyProtection="1">
      <alignment vertical="center" wrapText="1"/>
    </xf>
    <xf numFmtId="0" fontId="7" fillId="0" borderId="6" xfId="0" applyFont="1" applyBorder="1" applyAlignment="1" applyProtection="1">
      <alignment horizontal="center" vertical="center"/>
    </xf>
    <xf numFmtId="164" fontId="11" fillId="3" borderId="1" xfId="0" applyNumberFormat="1" applyFont="1" applyFill="1" applyBorder="1" applyAlignment="1" applyProtection="1">
      <alignment horizontal="center" vertical="center"/>
    </xf>
    <xf numFmtId="164" fontId="7" fillId="2" borderId="1" xfId="0" applyNumberFormat="1" applyFont="1" applyFill="1" applyBorder="1" applyAlignment="1" applyProtection="1">
      <alignment horizontal="right" vertical="center"/>
      <protection locked="0"/>
    </xf>
    <xf numFmtId="164" fontId="12" fillId="2" borderId="1" xfId="0" applyNumberFormat="1" applyFont="1" applyFill="1" applyBorder="1" applyAlignment="1" applyProtection="1">
      <alignment horizontal="right" vertical="center"/>
      <protection locked="0"/>
    </xf>
    <xf numFmtId="164" fontId="7" fillId="2" borderId="6" xfId="0" applyNumberFormat="1" applyFont="1" applyFill="1" applyBorder="1" applyAlignment="1" applyProtection="1">
      <alignment horizontal="right" vertical="center"/>
      <protection locked="0"/>
    </xf>
    <xf numFmtId="1" fontId="7" fillId="3" borderId="1" xfId="0" applyNumberFormat="1" applyFont="1" applyFill="1" applyBorder="1" applyAlignment="1" applyProtection="1">
      <alignment horizontal="center" vertical="center"/>
    </xf>
    <xf numFmtId="1" fontId="7" fillId="3" borderId="6" xfId="0" applyNumberFormat="1" applyFont="1" applyFill="1" applyBorder="1" applyAlignment="1" applyProtection="1">
      <alignment horizontal="center" vertical="center"/>
    </xf>
    <xf numFmtId="1" fontId="7" fillId="3" borderId="1" xfId="0" applyNumberFormat="1" applyFont="1" applyFill="1" applyBorder="1" applyAlignment="1" applyProtection="1">
      <alignment horizontal="center"/>
    </xf>
    <xf numFmtId="1" fontId="7" fillId="0" borderId="1" xfId="0" applyNumberFormat="1" applyFont="1" applyFill="1" applyBorder="1" applyAlignment="1" applyProtection="1">
      <alignment horizontal="center"/>
    </xf>
    <xf numFmtId="1" fontId="7" fillId="0" borderId="1" xfId="0" applyNumberFormat="1" applyFont="1" applyFill="1" applyBorder="1" applyAlignment="1" applyProtection="1">
      <alignment horizontal="center" vertical="center"/>
    </xf>
    <xf numFmtId="0" fontId="11" fillId="4" borderId="1" xfId="0" applyFont="1" applyFill="1" applyBorder="1" applyAlignment="1" applyProtection="1">
      <alignment horizontal="right" vertical="center"/>
    </xf>
    <xf numFmtId="164" fontId="11" fillId="4" borderId="1" xfId="0" applyNumberFormat="1" applyFont="1" applyFill="1" applyBorder="1" applyAlignment="1" applyProtection="1">
      <alignment horizontal="right" vertical="center"/>
    </xf>
    <xf numFmtId="0" fontId="11" fillId="6" borderId="1" xfId="0" applyFont="1" applyFill="1" applyBorder="1" applyAlignment="1" applyProtection="1">
      <alignment horizontal="right" vertical="center"/>
    </xf>
    <xf numFmtId="164" fontId="11" fillId="6" borderId="1" xfId="0" applyNumberFormat="1" applyFont="1" applyFill="1" applyBorder="1" applyAlignment="1" applyProtection="1">
      <alignment horizontal="right" vertical="center"/>
    </xf>
    <xf numFmtId="164" fontId="15" fillId="5" borderId="7" xfId="0" applyNumberFormat="1" applyFont="1" applyFill="1" applyBorder="1" applyProtection="1"/>
    <xf numFmtId="0" fontId="7" fillId="0" borderId="1" xfId="0" applyFont="1" applyBorder="1" applyAlignment="1" applyProtection="1">
      <alignment horizontal="left" vertical="center" wrapText="1"/>
    </xf>
    <xf numFmtId="0" fontId="7" fillId="0" borderId="1" xfId="0" applyFont="1" applyFill="1" applyBorder="1" applyAlignment="1" applyProtection="1">
      <alignment horizontal="center" vertical="center"/>
    </xf>
    <xf numFmtId="0" fontId="7" fillId="0" borderId="0" xfId="0" applyFont="1" applyBorder="1" applyAlignment="1" applyProtection="1">
      <alignment horizontal="left"/>
    </xf>
    <xf numFmtId="0" fontId="0" fillId="0" borderId="0" xfId="0" applyProtection="1"/>
    <xf numFmtId="0" fontId="7" fillId="0" borderId="0" xfId="0" applyFont="1" applyAlignment="1" applyProtection="1"/>
    <xf numFmtId="0" fontId="7" fillId="0" borderId="0" xfId="0" applyFont="1" applyAlignment="1" applyProtection="1">
      <alignment horizontal="left"/>
    </xf>
    <xf numFmtId="0" fontId="8" fillId="0" borderId="0" xfId="0" applyFont="1" applyAlignment="1" applyProtection="1"/>
    <xf numFmtId="0" fontId="9" fillId="0" borderId="0" xfId="0" applyFont="1" applyAlignment="1" applyProtection="1"/>
    <xf numFmtId="0" fontId="9" fillId="0" borderId="0" xfId="0" applyFont="1" applyAlignment="1" applyProtection="1">
      <alignment horizontal="center"/>
    </xf>
    <xf numFmtId="0" fontId="8" fillId="0" borderId="0" xfId="0" applyFont="1" applyProtection="1"/>
    <xf numFmtId="0" fontId="7" fillId="0" borderId="0" xfId="0" applyFont="1" applyBorder="1" applyProtection="1"/>
    <xf numFmtId="0" fontId="10" fillId="0" borderId="0" xfId="0" applyFont="1" applyAlignment="1" applyProtection="1">
      <alignment vertical="center"/>
    </xf>
    <xf numFmtId="10" fontId="7" fillId="0" borderId="0" xfId="0" applyNumberFormat="1" applyFont="1" applyProtection="1"/>
    <xf numFmtId="0" fontId="11" fillId="0" borderId="0" xfId="0" applyFont="1" applyAlignment="1" applyProtection="1">
      <alignment horizontal="left" vertical="center"/>
    </xf>
    <xf numFmtId="0" fontId="5" fillId="0" borderId="0" xfId="0" applyFont="1" applyAlignment="1" applyProtection="1">
      <alignment horizontal="left"/>
    </xf>
    <xf numFmtId="0" fontId="0" fillId="0" borderId="0" xfId="0" applyAlignment="1" applyProtection="1">
      <alignment horizontal="left"/>
    </xf>
    <xf numFmtId="0" fontId="11" fillId="0" borderId="0" xfId="0" applyFont="1" applyAlignment="1" applyProtection="1">
      <alignment horizontal="justify" vertical="center"/>
    </xf>
    <xf numFmtId="0" fontId="5" fillId="0" borderId="0" xfId="0" applyFont="1" applyAlignment="1" applyProtection="1"/>
    <xf numFmtId="0" fontId="7" fillId="0" borderId="0" xfId="0" applyFont="1" applyAlignment="1" applyProtection="1">
      <alignment vertical="center" wrapText="1"/>
    </xf>
    <xf numFmtId="0" fontId="11" fillId="4" borderId="1" xfId="0" applyFont="1" applyFill="1" applyBorder="1" applyAlignment="1" applyProtection="1">
      <alignment horizontal="center" vertical="center" wrapText="1"/>
    </xf>
    <xf numFmtId="164" fontId="7" fillId="0" borderId="1" xfId="0" applyNumberFormat="1" applyFont="1" applyFill="1" applyBorder="1" applyAlignment="1" applyProtection="1">
      <alignment horizontal="right" vertical="center"/>
    </xf>
    <xf numFmtId="164" fontId="7" fillId="3" borderId="1" xfId="0" applyNumberFormat="1" applyFont="1" applyFill="1" applyBorder="1" applyAlignment="1" applyProtection="1">
      <alignment horizontal="right" vertical="center"/>
    </xf>
    <xf numFmtId="0" fontId="11" fillId="6" borderId="1" xfId="0" applyFont="1" applyFill="1" applyBorder="1" applyAlignment="1" applyProtection="1">
      <alignment horizontal="center" vertical="center" wrapText="1"/>
    </xf>
    <xf numFmtId="1" fontId="7" fillId="0" borderId="1" xfId="5" applyNumberFormat="1" applyFont="1" applyFill="1" applyBorder="1" applyAlignment="1" applyProtection="1">
      <alignment horizontal="center" vertical="center"/>
    </xf>
    <xf numFmtId="0" fontId="7" fillId="0" borderId="4" xfId="0" applyFont="1" applyBorder="1" applyAlignment="1" applyProtection="1">
      <alignment horizontal="right"/>
    </xf>
    <xf numFmtId="0" fontId="7" fillId="0" borderId="5" xfId="0" applyFont="1" applyBorder="1" applyAlignment="1" applyProtection="1">
      <alignment horizontal="right"/>
    </xf>
    <xf numFmtId="49" fontId="7" fillId="2" borderId="1" xfId="0" applyNumberFormat="1" applyFont="1" applyFill="1" applyBorder="1" applyAlignment="1" applyProtection="1">
      <alignment horizontal="center"/>
      <protection locked="0"/>
    </xf>
    <xf numFmtId="0" fontId="8" fillId="0" borderId="0" xfId="0" applyFont="1" applyAlignment="1" applyProtection="1">
      <alignment horizontal="center"/>
    </xf>
    <xf numFmtId="0" fontId="9" fillId="0" borderId="0" xfId="0" applyFont="1" applyAlignment="1" applyProtection="1">
      <alignment horizontal="center"/>
    </xf>
    <xf numFmtId="0" fontId="9" fillId="0" borderId="0" xfId="0" applyFont="1" applyAlignment="1" applyProtection="1">
      <alignment horizontal="center" wrapText="1"/>
    </xf>
    <xf numFmtId="0" fontId="7" fillId="0" borderId="0" xfId="0" applyFont="1" applyAlignment="1" applyProtection="1">
      <alignment horizontal="left"/>
    </xf>
    <xf numFmtId="0" fontId="15" fillId="5" borderId="2" xfId="0" applyFont="1" applyFill="1" applyBorder="1" applyAlignment="1" applyProtection="1">
      <alignment horizontal="center" wrapText="1"/>
    </xf>
    <xf numFmtId="0" fontId="15" fillId="5" borderId="8" xfId="0" applyFont="1" applyFill="1" applyBorder="1" applyAlignment="1" applyProtection="1">
      <alignment horizontal="center" wrapText="1"/>
    </xf>
    <xf numFmtId="0" fontId="15" fillId="5" borderId="3" xfId="0" applyFont="1" applyFill="1" applyBorder="1" applyAlignment="1" applyProtection="1">
      <alignment horizontal="center" wrapText="1"/>
    </xf>
    <xf numFmtId="0" fontId="7" fillId="0" borderId="0" xfId="0" applyFont="1" applyAlignment="1" applyProtection="1">
      <alignment horizontal="left" vertical="center" wrapText="1"/>
    </xf>
    <xf numFmtId="0" fontId="7" fillId="0" borderId="0" xfId="0" applyFont="1" applyAlignment="1" applyProtection="1">
      <alignment horizontal="center" vertical="center" wrapText="1"/>
    </xf>
    <xf numFmtId="0" fontId="7" fillId="0" borderId="9" xfId="0" applyFont="1" applyBorder="1" applyAlignment="1" applyProtection="1">
      <alignment horizontal="left"/>
    </xf>
    <xf numFmtId="49" fontId="7" fillId="0" borderId="4" xfId="2" applyNumberFormat="1" applyFont="1" applyFill="1" applyBorder="1" applyAlignment="1" applyProtection="1">
      <alignment horizontal="left" vertical="center"/>
    </xf>
    <xf numFmtId="49" fontId="7" fillId="0" borderId="5" xfId="2" applyNumberFormat="1" applyFont="1" applyFill="1" applyBorder="1" applyAlignment="1" applyProtection="1">
      <alignment horizontal="left" vertical="center"/>
    </xf>
    <xf numFmtId="0" fontId="11" fillId="4" borderId="4" xfId="0" applyFont="1" applyFill="1" applyBorder="1" applyAlignment="1" applyProtection="1">
      <alignment horizontal="center" vertical="center" wrapText="1"/>
    </xf>
    <xf numFmtId="0" fontId="11" fillId="4" borderId="5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/>
    </xf>
    <xf numFmtId="0" fontId="7" fillId="0" borderId="1" xfId="0" applyFont="1" applyBorder="1" applyAlignment="1" applyProtection="1">
      <alignment horizontal="left" vertical="center" wrapText="1"/>
    </xf>
    <xf numFmtId="0" fontId="7" fillId="0" borderId="4" xfId="9" applyFont="1" applyFill="1" applyBorder="1" applyAlignment="1" applyProtection="1">
      <alignment horizontal="left" vertical="center" wrapText="1"/>
    </xf>
    <xf numFmtId="0" fontId="7" fillId="0" borderId="5" xfId="9" applyFont="1" applyFill="1" applyBorder="1" applyAlignment="1" applyProtection="1">
      <alignment horizontal="left" vertical="center" wrapText="1"/>
    </xf>
    <xf numFmtId="0" fontId="11" fillId="6" borderId="4" xfId="0" applyFont="1" applyFill="1" applyBorder="1" applyAlignment="1" applyProtection="1">
      <alignment horizontal="center" vertical="center" wrapText="1"/>
    </xf>
    <xf numFmtId="0" fontId="11" fillId="6" borderId="5" xfId="0" applyFont="1" applyFill="1" applyBorder="1" applyAlignment="1" applyProtection="1">
      <alignment horizontal="center" vertical="center" wrapText="1"/>
    </xf>
    <xf numFmtId="164" fontId="7" fillId="0" borderId="4" xfId="0" applyNumberFormat="1" applyFont="1" applyFill="1" applyBorder="1" applyAlignment="1" applyProtection="1">
      <alignment horizontal="left" vertical="center"/>
    </xf>
    <xf numFmtId="164" fontId="7" fillId="0" borderId="5" xfId="0" applyNumberFormat="1" applyFont="1" applyFill="1" applyBorder="1" applyAlignment="1" applyProtection="1">
      <alignment horizontal="left" vertical="center"/>
    </xf>
    <xf numFmtId="164" fontId="13" fillId="0" borderId="4" xfId="0" applyNumberFormat="1" applyFont="1" applyFill="1" applyBorder="1" applyAlignment="1" applyProtection="1">
      <alignment horizontal="left" vertical="center"/>
    </xf>
    <xf numFmtId="164" fontId="13" fillId="0" borderId="5" xfId="0" applyNumberFormat="1" applyFont="1" applyFill="1" applyBorder="1" applyAlignment="1" applyProtection="1">
      <alignment horizontal="left" vertical="center"/>
    </xf>
    <xf numFmtId="0" fontId="16" fillId="0" borderId="1" xfId="0" applyFont="1" applyBorder="1" applyAlignment="1" applyProtection="1">
      <alignment horizontal="center" vertical="center"/>
    </xf>
    <xf numFmtId="0" fontId="16" fillId="0" borderId="1" xfId="0" applyFont="1" applyFill="1" applyBorder="1" applyAlignment="1" applyProtection="1">
      <alignment horizontal="center" vertical="center"/>
    </xf>
    <xf numFmtId="0" fontId="16" fillId="0" borderId="1" xfId="7" applyNumberFormat="1" applyFont="1" applyFill="1" applyBorder="1" applyAlignment="1" applyProtection="1">
      <alignment horizontal="center" vertical="center"/>
    </xf>
  </cellXfs>
  <cellStyles count="14">
    <cellStyle name="Normálna" xfId="0" builtinId="0"/>
    <cellStyle name="Normálna 2" xfId="2"/>
    <cellStyle name="Normálna 2 2" xfId="4"/>
    <cellStyle name="Normálna 2 2 2" xfId="7"/>
    <cellStyle name="Normálna 2 2 2 2" xfId="13"/>
    <cellStyle name="Normálna 2 3" xfId="6"/>
    <cellStyle name="Normálna 3" xfId="1"/>
    <cellStyle name="Normálna 3 2" xfId="5"/>
    <cellStyle name="Normálna 3 2 2" xfId="12"/>
    <cellStyle name="Normálna 3 5" xfId="10"/>
    <cellStyle name="Normálna 4" xfId="3"/>
    <cellStyle name="Normálna 4 2" xfId="8"/>
    <cellStyle name="Normálna 6" xfId="9"/>
    <cellStyle name="Normálna 6 2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G32"/>
  <sheetViews>
    <sheetView zoomScaleNormal="100" workbookViewId="0">
      <selection activeCell="G23" sqref="G23"/>
    </sheetView>
  </sheetViews>
  <sheetFormatPr defaultColWidth="9.140625" defaultRowHeight="12.75" x14ac:dyDescent="0.2"/>
  <cols>
    <col min="1" max="1" width="1.7109375" style="3" customWidth="1"/>
    <col min="2" max="2" width="4.85546875" style="3" bestFit="1" customWidth="1"/>
    <col min="3" max="3" width="77.42578125" style="3" customWidth="1"/>
    <col min="4" max="4" width="9.140625" style="3" bestFit="1" customWidth="1"/>
    <col min="5" max="5" width="24.28515625" style="3" bestFit="1" customWidth="1"/>
    <col min="6" max="6" width="19.7109375" style="3" customWidth="1"/>
    <col min="7" max="7" width="24.28515625" style="3" bestFit="1" customWidth="1"/>
    <col min="8" max="8" width="15.140625" style="3" bestFit="1" customWidth="1"/>
    <col min="9" max="9" width="13.42578125" style="3" bestFit="1" customWidth="1"/>
    <col min="10" max="10" width="11.7109375" style="3" bestFit="1" customWidth="1"/>
    <col min="11" max="11" width="12" style="3" customWidth="1"/>
    <col min="12" max="16384" width="9.140625" style="3"/>
  </cols>
  <sheetData>
    <row r="1" spans="1:7" s="37" customFormat="1" ht="13.15" customHeight="1" x14ac:dyDescent="0.25">
      <c r="B1" s="38" t="s">
        <v>103</v>
      </c>
      <c r="C1" s="38"/>
      <c r="D1" s="38"/>
      <c r="E1" s="38"/>
    </row>
    <row r="2" spans="1:7" s="37" customFormat="1" ht="13.15" customHeight="1" x14ac:dyDescent="0.25">
      <c r="B2" s="39"/>
      <c r="C2" s="39"/>
      <c r="D2" s="39"/>
      <c r="E2" s="39"/>
    </row>
    <row r="3" spans="1:7" s="37" customFormat="1" ht="13.15" customHeight="1" x14ac:dyDescent="0.25">
      <c r="A3" s="40"/>
      <c r="B3" s="61" t="s">
        <v>56</v>
      </c>
      <c r="C3" s="61"/>
      <c r="D3" s="61"/>
      <c r="E3" s="61"/>
      <c r="F3" s="61"/>
      <c r="G3" s="61"/>
    </row>
    <row r="4" spans="1:7" s="37" customFormat="1" ht="18" x14ac:dyDescent="0.25">
      <c r="A4" s="41"/>
      <c r="B4" s="62" t="s">
        <v>69</v>
      </c>
      <c r="C4" s="62"/>
      <c r="D4" s="62"/>
      <c r="E4" s="62"/>
      <c r="F4" s="62"/>
      <c r="G4" s="62"/>
    </row>
    <row r="5" spans="1:7" s="37" customFormat="1" ht="13.15" customHeight="1" x14ac:dyDescent="0.25">
      <c r="A5" s="42"/>
      <c r="B5" s="42"/>
      <c r="C5" s="42"/>
      <c r="D5" s="42"/>
      <c r="E5" s="3"/>
    </row>
    <row r="6" spans="1:7" s="37" customFormat="1" ht="18" x14ac:dyDescent="0.25">
      <c r="A6" s="41"/>
      <c r="B6" s="62" t="s">
        <v>104</v>
      </c>
      <c r="C6" s="62"/>
      <c r="D6" s="62"/>
      <c r="E6" s="62"/>
      <c r="F6" s="62"/>
      <c r="G6" s="62"/>
    </row>
    <row r="7" spans="1:7" s="37" customFormat="1" ht="34.9" customHeight="1" x14ac:dyDescent="0.25">
      <c r="A7" s="41"/>
      <c r="B7" s="63" t="s">
        <v>105</v>
      </c>
      <c r="C7" s="63"/>
      <c r="D7" s="63"/>
      <c r="E7" s="63"/>
      <c r="F7" s="63"/>
      <c r="G7" s="63"/>
    </row>
    <row r="8" spans="1:7" s="37" customFormat="1" ht="13.15" customHeight="1" x14ac:dyDescent="0.25">
      <c r="A8" s="42"/>
      <c r="B8" s="42"/>
      <c r="C8" s="42"/>
      <c r="D8" s="42"/>
      <c r="E8" s="3"/>
    </row>
    <row r="9" spans="1:7" s="37" customFormat="1" ht="13.15" customHeight="1" x14ac:dyDescent="0.25">
      <c r="A9" s="43"/>
      <c r="B9" s="64" t="s">
        <v>57</v>
      </c>
      <c r="C9" s="64"/>
      <c r="D9" s="64"/>
      <c r="E9" s="3"/>
    </row>
    <row r="10" spans="1:7" s="37" customFormat="1" ht="13.15" customHeight="1" x14ac:dyDescent="0.25">
      <c r="A10" s="43"/>
      <c r="B10" s="3"/>
      <c r="C10" s="44"/>
      <c r="D10" s="3"/>
      <c r="E10" s="3"/>
    </row>
    <row r="11" spans="1:7" s="37" customFormat="1" ht="15" x14ac:dyDescent="0.25">
      <c r="A11" s="43"/>
      <c r="B11" s="45" t="s">
        <v>58</v>
      </c>
      <c r="C11" s="44"/>
      <c r="D11" s="3"/>
      <c r="E11" s="3"/>
    </row>
    <row r="12" spans="1:7" s="37" customFormat="1" ht="15" x14ac:dyDescent="0.25">
      <c r="A12" s="43"/>
      <c r="B12" s="58" t="s">
        <v>59</v>
      </c>
      <c r="C12" s="59"/>
      <c r="D12" s="60"/>
      <c r="E12" s="60"/>
      <c r="F12" s="60"/>
      <c r="G12" s="60"/>
    </row>
    <row r="13" spans="1:7" s="37" customFormat="1" ht="15" x14ac:dyDescent="0.25">
      <c r="A13" s="43"/>
      <c r="B13" s="58" t="s">
        <v>27</v>
      </c>
      <c r="C13" s="59"/>
      <c r="D13" s="60"/>
      <c r="E13" s="60"/>
      <c r="F13" s="60"/>
      <c r="G13" s="60"/>
    </row>
    <row r="14" spans="1:7" s="37" customFormat="1" ht="15" x14ac:dyDescent="0.25">
      <c r="A14" s="43"/>
      <c r="B14" s="58" t="s">
        <v>28</v>
      </c>
      <c r="C14" s="59"/>
      <c r="D14" s="60"/>
      <c r="E14" s="60"/>
      <c r="F14" s="60"/>
      <c r="G14" s="60"/>
    </row>
    <row r="15" spans="1:7" s="37" customFormat="1" ht="15" x14ac:dyDescent="0.25">
      <c r="A15" s="43"/>
      <c r="B15" s="58" t="s">
        <v>60</v>
      </c>
      <c r="C15" s="59"/>
      <c r="D15" s="60"/>
      <c r="E15" s="60"/>
      <c r="F15" s="60"/>
      <c r="G15" s="60"/>
    </row>
    <row r="16" spans="1:7" s="37" customFormat="1" ht="15" x14ac:dyDescent="0.25">
      <c r="A16" s="43"/>
      <c r="B16" s="58" t="s">
        <v>61</v>
      </c>
      <c r="C16" s="59"/>
      <c r="D16" s="60" t="s">
        <v>31</v>
      </c>
      <c r="E16" s="60"/>
      <c r="F16" s="60"/>
      <c r="G16" s="60"/>
    </row>
    <row r="17" spans="1:7" s="37" customFormat="1" ht="15" x14ac:dyDescent="0.25">
      <c r="A17" s="43"/>
      <c r="B17" s="58" t="s">
        <v>62</v>
      </c>
      <c r="C17" s="59"/>
      <c r="D17" s="60"/>
      <c r="E17" s="60"/>
      <c r="F17" s="60"/>
      <c r="G17" s="60"/>
    </row>
    <row r="18" spans="1:7" s="37" customFormat="1" ht="15" x14ac:dyDescent="0.25">
      <c r="A18" s="43"/>
      <c r="B18" s="58" t="s">
        <v>63</v>
      </c>
      <c r="C18" s="59"/>
      <c r="D18" s="60"/>
      <c r="E18" s="60"/>
      <c r="F18" s="60"/>
      <c r="G18" s="60"/>
    </row>
    <row r="19" spans="1:7" s="37" customFormat="1" ht="15" x14ac:dyDescent="0.25">
      <c r="A19" s="43"/>
      <c r="B19" s="3" t="s">
        <v>64</v>
      </c>
      <c r="C19" s="3"/>
      <c r="D19" s="3"/>
    </row>
    <row r="20" spans="1:7" s="37" customFormat="1" ht="13.15" customHeight="1" x14ac:dyDescent="0.25">
      <c r="A20" s="43"/>
      <c r="B20" s="3"/>
      <c r="C20" s="3"/>
      <c r="D20" s="3"/>
    </row>
    <row r="21" spans="1:7" ht="13.15" customHeight="1" x14ac:dyDescent="0.2">
      <c r="C21" s="4"/>
    </row>
    <row r="22" spans="1:7" ht="13.5" thickBot="1" x14ac:dyDescent="0.25">
      <c r="B22" s="13" t="s">
        <v>109</v>
      </c>
      <c r="C22" s="13"/>
      <c r="D22" s="13"/>
      <c r="E22" s="13"/>
      <c r="F22" s="46"/>
    </row>
    <row r="23" spans="1:7" ht="16.5" thickBot="1" x14ac:dyDescent="0.3">
      <c r="B23" s="65" t="s">
        <v>108</v>
      </c>
      <c r="C23" s="66"/>
      <c r="D23" s="66"/>
      <c r="E23" s="66"/>
      <c r="F23" s="67"/>
      <c r="G23" s="33">
        <f>'Príloha č. 6b 1.1 s jed. cenami'!G41+'Príloha č. 6b 1.1 s jed. cenami'!G51+'Príloha č. 6b 1.1 s jed. cenami'!G57+'Príloha č. 6b 1.1 s jed. cenami'!G83</f>
        <v>0</v>
      </c>
    </row>
    <row r="24" spans="1:7" x14ac:dyDescent="0.2">
      <c r="B24" s="70" t="s">
        <v>110</v>
      </c>
      <c r="C24" s="70"/>
      <c r="D24" s="70"/>
      <c r="E24" s="70"/>
      <c r="F24" s="70"/>
    </row>
    <row r="25" spans="1:7" x14ac:dyDescent="0.2">
      <c r="B25" s="36"/>
      <c r="C25" s="36"/>
      <c r="D25" s="36"/>
      <c r="E25" s="36"/>
      <c r="F25" s="36"/>
    </row>
    <row r="26" spans="1:7" x14ac:dyDescent="0.2">
      <c r="B26" s="36"/>
      <c r="C26" s="36"/>
      <c r="D26" s="36"/>
      <c r="E26" s="36"/>
      <c r="F26" s="36"/>
    </row>
    <row r="27" spans="1:7" s="37" customFormat="1" ht="15" x14ac:dyDescent="0.25">
      <c r="B27" s="47" t="s">
        <v>65</v>
      </c>
      <c r="C27" s="48"/>
      <c r="D27" s="48"/>
      <c r="E27" s="49"/>
      <c r="F27" s="49"/>
      <c r="G27" s="49"/>
    </row>
    <row r="28" spans="1:7" s="37" customFormat="1" ht="15" x14ac:dyDescent="0.25">
      <c r="B28" s="50"/>
      <c r="C28" s="51"/>
      <c r="D28" s="51"/>
    </row>
    <row r="29" spans="1:7" s="37" customFormat="1" ht="15" x14ac:dyDescent="0.25">
      <c r="A29" s="52"/>
      <c r="B29" s="68" t="s">
        <v>66</v>
      </c>
      <c r="C29" s="68"/>
      <c r="D29" s="52"/>
    </row>
    <row r="30" spans="1:7" s="37" customFormat="1" ht="15" x14ac:dyDescent="0.25">
      <c r="A30" s="52"/>
      <c r="B30" s="52"/>
      <c r="C30" s="52"/>
      <c r="D30" s="52"/>
    </row>
    <row r="31" spans="1:7" s="37" customFormat="1" ht="15" x14ac:dyDescent="0.25">
      <c r="A31" s="52"/>
      <c r="B31" s="52"/>
      <c r="C31" s="52"/>
      <c r="D31" s="69" t="s">
        <v>67</v>
      </c>
      <c r="E31" s="69"/>
      <c r="F31" s="69"/>
      <c r="G31" s="69"/>
    </row>
    <row r="32" spans="1:7" s="37" customFormat="1" ht="28.9" customHeight="1" x14ac:dyDescent="0.25">
      <c r="A32" s="52"/>
      <c r="B32" s="52"/>
      <c r="C32" s="52"/>
      <c r="D32" s="69" t="s">
        <v>68</v>
      </c>
      <c r="E32" s="69"/>
      <c r="F32" s="69"/>
      <c r="G32" s="69"/>
    </row>
  </sheetData>
  <sheetProtection algorithmName="SHA-512" hashValue="dQZ8yl9pp1zysYWmlmOYPD82sP0zgqeEx317wVIGXHlXyBkf2lM+wXpDspOp6gtZefvRbn9XFT85GNWu/abosQ==" saltValue="S0IkaiDbhRcisQHD5NIwRw==" spinCount="100000" sheet="1" objects="1" scenarios="1"/>
  <mergeCells count="24">
    <mergeCell ref="B23:F23"/>
    <mergeCell ref="B29:C29"/>
    <mergeCell ref="D31:G31"/>
    <mergeCell ref="D32:G32"/>
    <mergeCell ref="B24:F24"/>
    <mergeCell ref="B16:C16"/>
    <mergeCell ref="D16:G16"/>
    <mergeCell ref="B17:C17"/>
    <mergeCell ref="D17:G17"/>
    <mergeCell ref="B18:C18"/>
    <mergeCell ref="D18:G18"/>
    <mergeCell ref="B13:C13"/>
    <mergeCell ref="D13:G13"/>
    <mergeCell ref="B14:C14"/>
    <mergeCell ref="D14:G14"/>
    <mergeCell ref="B15:C15"/>
    <mergeCell ref="D15:G15"/>
    <mergeCell ref="B12:C12"/>
    <mergeCell ref="D12:G12"/>
    <mergeCell ref="B3:G3"/>
    <mergeCell ref="B4:G4"/>
    <mergeCell ref="B6:G6"/>
    <mergeCell ref="B7:G7"/>
    <mergeCell ref="B9:D9"/>
  </mergeCells>
  <pageMargins left="0.70866141732283472" right="0.70866141732283472" top="0.74803149606299213" bottom="0.74803149606299213" header="0.31496062992125984" footer="0.31496062992125984"/>
  <pageSetup paperSize="9" scale="4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J85"/>
  <sheetViews>
    <sheetView tabSelected="1" topLeftCell="A58" zoomScaleNormal="100" workbookViewId="0">
      <selection activeCell="F66" sqref="F66"/>
    </sheetView>
  </sheetViews>
  <sheetFormatPr defaultColWidth="9.140625" defaultRowHeight="12.75" x14ac:dyDescent="0.2"/>
  <cols>
    <col min="1" max="1" width="1.7109375" style="3" customWidth="1"/>
    <col min="2" max="2" width="4.85546875" style="3" bestFit="1" customWidth="1"/>
    <col min="3" max="3" width="77.42578125" style="3" customWidth="1"/>
    <col min="4" max="4" width="9.140625" style="3" bestFit="1" customWidth="1"/>
    <col min="5" max="5" width="24.28515625" style="3" bestFit="1" customWidth="1"/>
    <col min="6" max="6" width="19.7109375" style="3" customWidth="1"/>
    <col min="7" max="7" width="24.28515625" style="3" bestFit="1" customWidth="1"/>
    <col min="8" max="8" width="15.140625" style="3" bestFit="1" customWidth="1"/>
    <col min="9" max="9" width="13.42578125" style="3" bestFit="1" customWidth="1"/>
    <col min="10" max="10" width="11.7109375" style="3" bestFit="1" customWidth="1"/>
    <col min="11" max="11" width="12" style="3" customWidth="1"/>
    <col min="12" max="16384" width="9.140625" style="3"/>
  </cols>
  <sheetData>
    <row r="1" spans="1:7" ht="13.15" customHeight="1" x14ac:dyDescent="0.2">
      <c r="C1" s="4"/>
    </row>
    <row r="2" spans="1:7" x14ac:dyDescent="0.2">
      <c r="B2" s="53" t="s">
        <v>0</v>
      </c>
      <c r="C2" s="53" t="s">
        <v>106</v>
      </c>
      <c r="D2" s="53" t="s">
        <v>88</v>
      </c>
      <c r="E2" s="53" t="s">
        <v>86</v>
      </c>
      <c r="F2" s="53" t="s">
        <v>87</v>
      </c>
      <c r="G2" s="53" t="s">
        <v>97</v>
      </c>
    </row>
    <row r="3" spans="1:7" ht="13.15" customHeight="1" x14ac:dyDescent="0.2">
      <c r="B3" s="35">
        <v>1</v>
      </c>
      <c r="C3" s="5" t="s">
        <v>76</v>
      </c>
      <c r="D3" s="24">
        <v>431</v>
      </c>
      <c r="E3" s="1" t="s">
        <v>1</v>
      </c>
      <c r="F3" s="21"/>
      <c r="G3" s="54">
        <f t="shared" ref="G3:G40" si="0">F3*D3</f>
        <v>0</v>
      </c>
    </row>
    <row r="4" spans="1:7" x14ac:dyDescent="0.2">
      <c r="B4" s="35">
        <v>2</v>
      </c>
      <c r="C4" s="6" t="s">
        <v>2</v>
      </c>
      <c r="D4" s="24">
        <v>431</v>
      </c>
      <c r="E4" s="1" t="s">
        <v>1</v>
      </c>
      <c r="F4" s="21"/>
      <c r="G4" s="54">
        <f t="shared" si="0"/>
        <v>0</v>
      </c>
    </row>
    <row r="5" spans="1:7" ht="38.25" x14ac:dyDescent="0.2">
      <c r="B5" s="35">
        <v>3</v>
      </c>
      <c r="C5" s="6" t="s">
        <v>77</v>
      </c>
      <c r="D5" s="24">
        <v>431</v>
      </c>
      <c r="E5" s="1" t="s">
        <v>1</v>
      </c>
      <c r="F5" s="21"/>
      <c r="G5" s="54">
        <f t="shared" si="0"/>
        <v>0</v>
      </c>
    </row>
    <row r="6" spans="1:7" ht="76.5" x14ac:dyDescent="0.2">
      <c r="B6" s="35">
        <v>4</v>
      </c>
      <c r="C6" s="6" t="s">
        <v>111</v>
      </c>
      <c r="D6" s="24">
        <v>431</v>
      </c>
      <c r="E6" s="1" t="s">
        <v>1</v>
      </c>
      <c r="F6" s="21"/>
      <c r="G6" s="54">
        <f t="shared" si="0"/>
        <v>0</v>
      </c>
    </row>
    <row r="7" spans="1:7" ht="25.5" x14ac:dyDescent="0.2">
      <c r="B7" s="35">
        <v>5</v>
      </c>
      <c r="C7" s="6" t="s">
        <v>78</v>
      </c>
      <c r="D7" s="24">
        <v>431</v>
      </c>
      <c r="E7" s="1" t="s">
        <v>1</v>
      </c>
      <c r="F7" s="21"/>
      <c r="G7" s="54">
        <f t="shared" si="0"/>
        <v>0</v>
      </c>
    </row>
    <row r="8" spans="1:7" ht="38.25" x14ac:dyDescent="0.2">
      <c r="B8" s="35">
        <v>6</v>
      </c>
      <c r="C8" s="6" t="s">
        <v>79</v>
      </c>
      <c r="D8" s="24">
        <v>431</v>
      </c>
      <c r="E8" s="1" t="s">
        <v>1</v>
      </c>
      <c r="F8" s="21"/>
      <c r="G8" s="54">
        <f t="shared" si="0"/>
        <v>0</v>
      </c>
    </row>
    <row r="9" spans="1:7" x14ac:dyDescent="0.2">
      <c r="B9" s="35">
        <v>7</v>
      </c>
      <c r="C9" s="6" t="s">
        <v>3</v>
      </c>
      <c r="D9" s="24">
        <v>431</v>
      </c>
      <c r="E9" s="1" t="s">
        <v>1</v>
      </c>
      <c r="F9" s="21"/>
      <c r="G9" s="54">
        <f t="shared" si="0"/>
        <v>0</v>
      </c>
    </row>
    <row r="10" spans="1:7" x14ac:dyDescent="0.2">
      <c r="B10" s="75">
        <v>8</v>
      </c>
      <c r="C10" s="76" t="s">
        <v>4</v>
      </c>
      <c r="D10" s="24">
        <v>57</v>
      </c>
      <c r="E10" s="1" t="s">
        <v>5</v>
      </c>
      <c r="F10" s="21"/>
      <c r="G10" s="54">
        <f t="shared" si="0"/>
        <v>0</v>
      </c>
    </row>
    <row r="11" spans="1:7" x14ac:dyDescent="0.2">
      <c r="B11" s="75"/>
      <c r="C11" s="76"/>
      <c r="D11" s="24">
        <v>182</v>
      </c>
      <c r="E11" s="1" t="s">
        <v>6</v>
      </c>
      <c r="F11" s="21"/>
      <c r="G11" s="54">
        <f t="shared" si="0"/>
        <v>0</v>
      </c>
    </row>
    <row r="12" spans="1:7" x14ac:dyDescent="0.2">
      <c r="B12" s="75"/>
      <c r="C12" s="76"/>
      <c r="D12" s="24">
        <v>114</v>
      </c>
      <c r="E12" s="1" t="s">
        <v>21</v>
      </c>
      <c r="F12" s="21"/>
      <c r="G12" s="54">
        <f t="shared" si="0"/>
        <v>0</v>
      </c>
    </row>
    <row r="13" spans="1:7" x14ac:dyDescent="0.2">
      <c r="B13" s="75"/>
      <c r="C13" s="76"/>
      <c r="D13" s="24">
        <v>120</v>
      </c>
      <c r="E13" s="1" t="s">
        <v>7</v>
      </c>
      <c r="F13" s="21"/>
      <c r="G13" s="54">
        <f t="shared" si="0"/>
        <v>0</v>
      </c>
    </row>
    <row r="14" spans="1:7" x14ac:dyDescent="0.2">
      <c r="A14" s="7"/>
      <c r="B14" s="75"/>
      <c r="C14" s="76"/>
      <c r="D14" s="24">
        <v>332</v>
      </c>
      <c r="E14" s="1" t="s">
        <v>8</v>
      </c>
      <c r="F14" s="21"/>
      <c r="G14" s="54">
        <f t="shared" si="0"/>
        <v>0</v>
      </c>
    </row>
    <row r="15" spans="1:7" x14ac:dyDescent="0.2">
      <c r="B15" s="75"/>
      <c r="C15" s="76"/>
      <c r="D15" s="24">
        <v>64</v>
      </c>
      <c r="E15" s="1" t="s">
        <v>9</v>
      </c>
      <c r="F15" s="21"/>
      <c r="G15" s="54">
        <f t="shared" si="0"/>
        <v>0</v>
      </c>
    </row>
    <row r="16" spans="1:7" s="7" customFormat="1" x14ac:dyDescent="0.2">
      <c r="A16" s="3"/>
      <c r="B16" s="75"/>
      <c r="C16" s="76"/>
      <c r="D16" s="24">
        <v>33</v>
      </c>
      <c r="E16" s="1" t="s">
        <v>70</v>
      </c>
      <c r="F16" s="21"/>
      <c r="G16" s="54">
        <f t="shared" si="0"/>
        <v>0</v>
      </c>
    </row>
    <row r="17" spans="1:7" x14ac:dyDescent="0.2">
      <c r="A17" s="7"/>
      <c r="B17" s="75"/>
      <c r="C17" s="76"/>
      <c r="D17" s="24">
        <v>56</v>
      </c>
      <c r="E17" s="1" t="s">
        <v>22</v>
      </c>
      <c r="F17" s="21"/>
      <c r="G17" s="54">
        <f t="shared" si="0"/>
        <v>0</v>
      </c>
    </row>
    <row r="18" spans="1:7" x14ac:dyDescent="0.2">
      <c r="B18" s="75"/>
      <c r="C18" s="76"/>
      <c r="D18" s="24">
        <v>59</v>
      </c>
      <c r="E18" s="1" t="s">
        <v>10</v>
      </c>
      <c r="F18" s="21"/>
      <c r="G18" s="54">
        <f t="shared" si="0"/>
        <v>0</v>
      </c>
    </row>
    <row r="19" spans="1:7" x14ac:dyDescent="0.2">
      <c r="A19" s="7"/>
      <c r="B19" s="35">
        <v>9</v>
      </c>
      <c r="C19" s="8" t="s">
        <v>11</v>
      </c>
      <c r="D19" s="24">
        <v>1017</v>
      </c>
      <c r="E19" s="9" t="s">
        <v>75</v>
      </c>
      <c r="F19" s="22"/>
      <c r="G19" s="54">
        <f t="shared" si="0"/>
        <v>0</v>
      </c>
    </row>
    <row r="20" spans="1:7" x14ac:dyDescent="0.2">
      <c r="B20" s="75">
        <v>10</v>
      </c>
      <c r="C20" s="76" t="s">
        <v>12</v>
      </c>
      <c r="D20" s="24">
        <v>1</v>
      </c>
      <c r="E20" s="2" t="s">
        <v>14</v>
      </c>
      <c r="F20" s="22"/>
      <c r="G20" s="54">
        <f t="shared" si="0"/>
        <v>0</v>
      </c>
    </row>
    <row r="21" spans="1:7" x14ac:dyDescent="0.2">
      <c r="B21" s="75"/>
      <c r="C21" s="76"/>
      <c r="D21" s="24">
        <v>236</v>
      </c>
      <c r="E21" s="2" t="s">
        <v>13</v>
      </c>
      <c r="F21" s="21"/>
      <c r="G21" s="54">
        <f t="shared" si="0"/>
        <v>0</v>
      </c>
    </row>
    <row r="22" spans="1:7" s="7" customFormat="1" x14ac:dyDescent="0.2">
      <c r="A22" s="3"/>
      <c r="B22" s="75"/>
      <c r="C22" s="76"/>
      <c r="D22" s="24">
        <v>3</v>
      </c>
      <c r="E22" s="2" t="s">
        <v>71</v>
      </c>
      <c r="F22" s="21"/>
      <c r="G22" s="54">
        <f t="shared" si="0"/>
        <v>0</v>
      </c>
    </row>
    <row r="23" spans="1:7" x14ac:dyDescent="0.2">
      <c r="A23" s="7"/>
      <c r="B23" s="75"/>
      <c r="C23" s="76"/>
      <c r="D23" s="24">
        <v>37</v>
      </c>
      <c r="E23" s="2" t="s">
        <v>23</v>
      </c>
      <c r="F23" s="21"/>
      <c r="G23" s="54">
        <f t="shared" si="0"/>
        <v>0</v>
      </c>
    </row>
    <row r="24" spans="1:7" x14ac:dyDescent="0.2">
      <c r="B24" s="75">
        <v>11</v>
      </c>
      <c r="C24" s="76" t="s">
        <v>15</v>
      </c>
      <c r="D24" s="24">
        <v>2586</v>
      </c>
      <c r="E24" s="1" t="s">
        <v>16</v>
      </c>
      <c r="F24" s="21"/>
      <c r="G24" s="54">
        <f t="shared" si="0"/>
        <v>0</v>
      </c>
    </row>
    <row r="25" spans="1:7" x14ac:dyDescent="0.2">
      <c r="B25" s="75"/>
      <c r="C25" s="76"/>
      <c r="D25" s="24">
        <v>431</v>
      </c>
      <c r="E25" s="1" t="s">
        <v>17</v>
      </c>
      <c r="F25" s="21"/>
      <c r="G25" s="54">
        <f t="shared" si="0"/>
        <v>0</v>
      </c>
    </row>
    <row r="26" spans="1:7" x14ac:dyDescent="0.2">
      <c r="B26" s="75"/>
      <c r="C26" s="76"/>
      <c r="D26" s="24">
        <v>431</v>
      </c>
      <c r="E26" s="1" t="s">
        <v>92</v>
      </c>
      <c r="F26" s="21"/>
      <c r="G26" s="54">
        <f t="shared" si="0"/>
        <v>0</v>
      </c>
    </row>
    <row r="27" spans="1:7" x14ac:dyDescent="0.2">
      <c r="B27" s="75"/>
      <c r="C27" s="76"/>
      <c r="D27" s="24">
        <v>431</v>
      </c>
      <c r="E27" s="1" t="s">
        <v>94</v>
      </c>
      <c r="F27" s="21"/>
      <c r="G27" s="54">
        <f t="shared" si="0"/>
        <v>0</v>
      </c>
    </row>
    <row r="28" spans="1:7" x14ac:dyDescent="0.2">
      <c r="B28" s="75"/>
      <c r="C28" s="76"/>
      <c r="D28" s="24">
        <v>354</v>
      </c>
      <c r="E28" s="1" t="s">
        <v>95</v>
      </c>
      <c r="F28" s="21"/>
      <c r="G28" s="54">
        <f t="shared" si="0"/>
        <v>0</v>
      </c>
    </row>
    <row r="29" spans="1:7" x14ac:dyDescent="0.2">
      <c r="B29" s="75"/>
      <c r="C29" s="76"/>
      <c r="D29" s="24">
        <v>50</v>
      </c>
      <c r="E29" s="1" t="s">
        <v>96</v>
      </c>
      <c r="F29" s="21"/>
      <c r="G29" s="54">
        <f t="shared" si="0"/>
        <v>0</v>
      </c>
    </row>
    <row r="30" spans="1:7" x14ac:dyDescent="0.2">
      <c r="B30" s="75">
        <v>12</v>
      </c>
      <c r="C30" s="76" t="s">
        <v>18</v>
      </c>
      <c r="D30" s="24">
        <v>84</v>
      </c>
      <c r="E30" s="1" t="s">
        <v>89</v>
      </c>
      <c r="F30" s="21"/>
      <c r="G30" s="54">
        <f t="shared" si="0"/>
        <v>0</v>
      </c>
    </row>
    <row r="31" spans="1:7" x14ac:dyDescent="0.2">
      <c r="B31" s="75"/>
      <c r="C31" s="76"/>
      <c r="D31" s="24">
        <v>75</v>
      </c>
      <c r="E31" s="1" t="s">
        <v>91</v>
      </c>
      <c r="F31" s="21"/>
      <c r="G31" s="54">
        <f t="shared" si="0"/>
        <v>0</v>
      </c>
    </row>
    <row r="32" spans="1:7" ht="25.5" x14ac:dyDescent="0.2">
      <c r="B32" s="35">
        <v>13</v>
      </c>
      <c r="C32" s="34" t="s">
        <v>80</v>
      </c>
      <c r="D32" s="24">
        <v>218</v>
      </c>
      <c r="E32" s="1"/>
      <c r="F32" s="21"/>
      <c r="G32" s="54">
        <f t="shared" si="0"/>
        <v>0</v>
      </c>
    </row>
    <row r="33" spans="1:9" ht="25.5" x14ac:dyDescent="0.2">
      <c r="B33" s="35">
        <v>14</v>
      </c>
      <c r="C33" s="34" t="s">
        <v>81</v>
      </c>
      <c r="D33" s="24">
        <v>331</v>
      </c>
      <c r="E33" s="1"/>
      <c r="F33" s="21"/>
      <c r="G33" s="54">
        <f t="shared" si="0"/>
        <v>0</v>
      </c>
    </row>
    <row r="34" spans="1:9" ht="25.5" x14ac:dyDescent="0.2">
      <c r="B34" s="35">
        <v>15</v>
      </c>
      <c r="C34" s="6" t="s">
        <v>82</v>
      </c>
      <c r="D34" s="24">
        <v>431</v>
      </c>
      <c r="E34" s="1" t="s">
        <v>1</v>
      </c>
      <c r="F34" s="21"/>
      <c r="G34" s="54">
        <f t="shared" si="0"/>
        <v>0</v>
      </c>
    </row>
    <row r="35" spans="1:9" x14ac:dyDescent="0.2">
      <c r="B35" s="35">
        <v>16</v>
      </c>
      <c r="C35" s="6" t="s">
        <v>19</v>
      </c>
      <c r="D35" s="24">
        <v>431</v>
      </c>
      <c r="E35" s="1" t="s">
        <v>1</v>
      </c>
      <c r="F35" s="21"/>
      <c r="G35" s="54">
        <f t="shared" si="0"/>
        <v>0</v>
      </c>
    </row>
    <row r="36" spans="1:9" x14ac:dyDescent="0.2">
      <c r="B36" s="35">
        <v>17</v>
      </c>
      <c r="C36" s="6" t="s">
        <v>20</v>
      </c>
      <c r="D36" s="24">
        <v>431</v>
      </c>
      <c r="E36" s="1" t="s">
        <v>1</v>
      </c>
      <c r="F36" s="21"/>
      <c r="G36" s="54">
        <f t="shared" si="0"/>
        <v>0</v>
      </c>
    </row>
    <row r="37" spans="1:9" ht="38.25" x14ac:dyDescent="0.2">
      <c r="B37" s="35">
        <v>18</v>
      </c>
      <c r="C37" s="6" t="s">
        <v>83</v>
      </c>
      <c r="D37" s="24">
        <v>431</v>
      </c>
      <c r="E37" s="1" t="s">
        <v>1</v>
      </c>
      <c r="F37" s="21"/>
      <c r="G37" s="54">
        <f t="shared" si="0"/>
        <v>0</v>
      </c>
    </row>
    <row r="38" spans="1:9" ht="25.5" x14ac:dyDescent="0.2">
      <c r="B38" s="17">
        <v>19</v>
      </c>
      <c r="C38" s="18" t="s">
        <v>84</v>
      </c>
      <c r="D38" s="25">
        <v>431</v>
      </c>
      <c r="E38" s="19" t="s">
        <v>1</v>
      </c>
      <c r="F38" s="23"/>
      <c r="G38" s="54">
        <f t="shared" si="0"/>
        <v>0</v>
      </c>
    </row>
    <row r="39" spans="1:9" ht="25.5" x14ac:dyDescent="0.2">
      <c r="B39" s="35">
        <v>20</v>
      </c>
      <c r="C39" s="6" t="s">
        <v>85</v>
      </c>
      <c r="D39" s="25"/>
      <c r="E39" s="19"/>
      <c r="F39" s="23"/>
      <c r="G39" s="54"/>
    </row>
    <row r="40" spans="1:9" x14ac:dyDescent="0.2">
      <c r="A40" s="15"/>
      <c r="B40" s="35">
        <v>21</v>
      </c>
      <c r="C40" s="6" t="s">
        <v>72</v>
      </c>
      <c r="D40" s="24">
        <v>431</v>
      </c>
      <c r="E40" s="1" t="s">
        <v>1</v>
      </c>
      <c r="F40" s="21"/>
      <c r="G40" s="54">
        <f t="shared" si="0"/>
        <v>0</v>
      </c>
    </row>
    <row r="41" spans="1:9" x14ac:dyDescent="0.2">
      <c r="B41" s="11"/>
      <c r="C41" s="16" t="s">
        <v>93</v>
      </c>
      <c r="D41" s="11"/>
      <c r="E41" s="11"/>
      <c r="F41" s="29" t="s">
        <v>99</v>
      </c>
      <c r="G41" s="30">
        <f>SUM(G3:G40)</f>
        <v>0</v>
      </c>
      <c r="I41" s="10"/>
    </row>
    <row r="42" spans="1:9" x14ac:dyDescent="0.2">
      <c r="B42" s="11"/>
      <c r="C42" s="16" t="s">
        <v>90</v>
      </c>
      <c r="D42" s="11"/>
      <c r="E42" s="11"/>
      <c r="F42" s="11"/>
      <c r="G42" s="12"/>
      <c r="I42" s="10"/>
    </row>
    <row r="43" spans="1:9" x14ac:dyDescent="0.2">
      <c r="B43" s="13"/>
      <c r="C43" s="13"/>
      <c r="D43" s="13"/>
      <c r="E43" s="13"/>
    </row>
    <row r="44" spans="1:9" x14ac:dyDescent="0.2">
      <c r="B44" s="53" t="s">
        <v>0</v>
      </c>
      <c r="C44" s="73" t="s">
        <v>107</v>
      </c>
      <c r="D44" s="74"/>
      <c r="E44" s="53" t="s">
        <v>88</v>
      </c>
      <c r="F44" s="53" t="s">
        <v>87</v>
      </c>
      <c r="G44" s="53" t="s">
        <v>97</v>
      </c>
    </row>
    <row r="45" spans="1:9" x14ac:dyDescent="0.2">
      <c r="B45" s="85">
        <v>22</v>
      </c>
      <c r="C45" s="71" t="s">
        <v>24</v>
      </c>
      <c r="D45" s="72"/>
      <c r="E45" s="26">
        <v>1000</v>
      </c>
      <c r="F45" s="21"/>
      <c r="G45" s="55">
        <f t="shared" ref="G45:G50" si="1">E45*F45</f>
        <v>0</v>
      </c>
      <c r="H45" s="10"/>
    </row>
    <row r="46" spans="1:9" x14ac:dyDescent="0.2">
      <c r="B46" s="85">
        <v>23</v>
      </c>
      <c r="C46" s="71" t="s">
        <v>25</v>
      </c>
      <c r="D46" s="72"/>
      <c r="E46" s="26">
        <v>431</v>
      </c>
      <c r="F46" s="21"/>
      <c r="G46" s="55">
        <f t="shared" si="1"/>
        <v>0</v>
      </c>
      <c r="H46" s="10"/>
    </row>
    <row r="47" spans="1:9" x14ac:dyDescent="0.2">
      <c r="B47" s="86">
        <v>24</v>
      </c>
      <c r="C47" s="71" t="s">
        <v>29</v>
      </c>
      <c r="D47" s="72"/>
      <c r="E47" s="26">
        <v>900</v>
      </c>
      <c r="F47" s="21"/>
      <c r="G47" s="55">
        <f t="shared" si="1"/>
        <v>0</v>
      </c>
      <c r="H47" s="10"/>
    </row>
    <row r="48" spans="1:9" x14ac:dyDescent="0.2">
      <c r="B48" s="86">
        <v>25</v>
      </c>
      <c r="C48" s="71" t="s">
        <v>30</v>
      </c>
      <c r="D48" s="72"/>
      <c r="E48" s="26">
        <v>450</v>
      </c>
      <c r="F48" s="21"/>
      <c r="G48" s="55">
        <f t="shared" si="1"/>
        <v>0</v>
      </c>
      <c r="H48" s="10"/>
    </row>
    <row r="49" spans="2:10" x14ac:dyDescent="0.2">
      <c r="B49" s="85">
        <v>26</v>
      </c>
      <c r="C49" s="71" t="s">
        <v>26</v>
      </c>
      <c r="D49" s="72"/>
      <c r="E49" s="26">
        <v>431</v>
      </c>
      <c r="F49" s="21"/>
      <c r="G49" s="55">
        <f t="shared" si="1"/>
        <v>0</v>
      </c>
      <c r="H49" s="10"/>
    </row>
    <row r="50" spans="2:10" x14ac:dyDescent="0.2">
      <c r="B50" s="85">
        <v>27</v>
      </c>
      <c r="C50" s="71" t="s">
        <v>98</v>
      </c>
      <c r="D50" s="72"/>
      <c r="E50" s="26">
        <v>145</v>
      </c>
      <c r="F50" s="21"/>
      <c r="G50" s="55">
        <f t="shared" si="1"/>
        <v>0</v>
      </c>
      <c r="H50" s="10"/>
    </row>
    <row r="51" spans="2:10" x14ac:dyDescent="0.2">
      <c r="B51" s="11"/>
      <c r="C51" s="11"/>
      <c r="D51" s="11"/>
      <c r="E51" s="11"/>
      <c r="F51" s="29" t="s">
        <v>99</v>
      </c>
      <c r="G51" s="30">
        <f>SUM(G45:G50)</f>
        <v>0</v>
      </c>
    </row>
    <row r="52" spans="2:10" x14ac:dyDescent="0.2">
      <c r="B52" s="14"/>
      <c r="C52" s="14"/>
      <c r="D52" s="14"/>
    </row>
    <row r="53" spans="2:10" ht="25.5" x14ac:dyDescent="0.2">
      <c r="B53" s="56" t="s">
        <v>74</v>
      </c>
      <c r="C53" s="79" t="s">
        <v>101</v>
      </c>
      <c r="D53" s="80"/>
      <c r="E53" s="56" t="s">
        <v>88</v>
      </c>
      <c r="F53" s="56" t="s">
        <v>87</v>
      </c>
      <c r="G53" s="56" t="s">
        <v>97</v>
      </c>
    </row>
    <row r="54" spans="2:10" x14ac:dyDescent="0.2">
      <c r="B54" s="87">
        <v>28</v>
      </c>
      <c r="C54" s="77" t="s">
        <v>100</v>
      </c>
      <c r="D54" s="78"/>
      <c r="E54" s="27">
        <v>600</v>
      </c>
      <c r="F54" s="21"/>
      <c r="G54" s="54">
        <f>F54*E54</f>
        <v>0</v>
      </c>
      <c r="J54" s="10"/>
    </row>
    <row r="55" spans="2:10" ht="27" customHeight="1" x14ac:dyDescent="0.2">
      <c r="B55" s="87">
        <v>29</v>
      </c>
      <c r="C55" s="77" t="s">
        <v>32</v>
      </c>
      <c r="D55" s="78"/>
      <c r="E55" s="28">
        <v>300</v>
      </c>
      <c r="F55" s="21"/>
      <c r="G55" s="54">
        <f>F55*E55</f>
        <v>0</v>
      </c>
      <c r="J55" s="10"/>
    </row>
    <row r="56" spans="2:10" x14ac:dyDescent="0.2">
      <c r="B56" s="87">
        <v>30</v>
      </c>
      <c r="C56" s="77" t="s">
        <v>33</v>
      </c>
      <c r="D56" s="78"/>
      <c r="E56" s="27">
        <v>27000</v>
      </c>
      <c r="F56" s="21"/>
      <c r="G56" s="54">
        <f>F56*E56</f>
        <v>0</v>
      </c>
    </row>
    <row r="57" spans="2:10" x14ac:dyDescent="0.2">
      <c r="B57" s="13"/>
      <c r="C57" s="13"/>
      <c r="D57" s="13"/>
      <c r="E57" s="13"/>
      <c r="F57" s="31" t="s">
        <v>99</v>
      </c>
      <c r="G57" s="32">
        <f>SUM(G54:G56)</f>
        <v>0</v>
      </c>
    </row>
    <row r="58" spans="2:10" x14ac:dyDescent="0.2">
      <c r="B58" s="13"/>
      <c r="C58" s="13"/>
      <c r="D58" s="13"/>
      <c r="F58" s="13"/>
      <c r="G58" s="20"/>
    </row>
    <row r="59" spans="2:10" ht="25.5" x14ac:dyDescent="0.2">
      <c r="B59" s="56" t="s">
        <v>74</v>
      </c>
      <c r="C59" s="79" t="s">
        <v>102</v>
      </c>
      <c r="D59" s="80"/>
      <c r="E59" s="56" t="s">
        <v>88</v>
      </c>
      <c r="F59" s="56" t="s">
        <v>87</v>
      </c>
      <c r="G59" s="56" t="s">
        <v>97</v>
      </c>
    </row>
    <row r="60" spans="2:10" x14ac:dyDescent="0.2">
      <c r="B60" s="87">
        <v>31</v>
      </c>
      <c r="C60" s="81" t="s">
        <v>34</v>
      </c>
      <c r="D60" s="82"/>
      <c r="E60" s="57">
        <v>10</v>
      </c>
      <c r="F60" s="21"/>
      <c r="G60" s="54">
        <f t="shared" ref="G60:G82" si="2">F60*E60</f>
        <v>0</v>
      </c>
    </row>
    <row r="61" spans="2:10" x14ac:dyDescent="0.2">
      <c r="B61" s="87">
        <v>32</v>
      </c>
      <c r="C61" s="81" t="s">
        <v>35</v>
      </c>
      <c r="D61" s="82"/>
      <c r="E61" s="57">
        <v>10</v>
      </c>
      <c r="F61" s="21"/>
      <c r="G61" s="54">
        <f t="shared" si="2"/>
        <v>0</v>
      </c>
    </row>
    <row r="62" spans="2:10" x14ac:dyDescent="0.2">
      <c r="B62" s="87">
        <v>33</v>
      </c>
      <c r="C62" s="81" t="s">
        <v>36</v>
      </c>
      <c r="D62" s="82"/>
      <c r="E62" s="57">
        <v>10</v>
      </c>
      <c r="F62" s="21"/>
      <c r="G62" s="54">
        <f t="shared" si="2"/>
        <v>0</v>
      </c>
    </row>
    <row r="63" spans="2:10" x14ac:dyDescent="0.2">
      <c r="B63" s="87">
        <v>34</v>
      </c>
      <c r="C63" s="81" t="s">
        <v>73</v>
      </c>
      <c r="D63" s="82"/>
      <c r="E63" s="57">
        <v>20</v>
      </c>
      <c r="F63" s="21"/>
      <c r="G63" s="54">
        <f t="shared" si="2"/>
        <v>0</v>
      </c>
    </row>
    <row r="64" spans="2:10" x14ac:dyDescent="0.2">
      <c r="B64" s="87">
        <v>35</v>
      </c>
      <c r="C64" s="83" t="s">
        <v>37</v>
      </c>
      <c r="D64" s="84"/>
      <c r="E64" s="57">
        <v>6</v>
      </c>
      <c r="F64" s="21"/>
      <c r="G64" s="54">
        <f t="shared" si="2"/>
        <v>0</v>
      </c>
    </row>
    <row r="65" spans="2:7" x14ac:dyDescent="0.2">
      <c r="B65" s="87">
        <v>36</v>
      </c>
      <c r="C65" s="83" t="s">
        <v>38</v>
      </c>
      <c r="D65" s="84"/>
      <c r="E65" s="57">
        <v>18</v>
      </c>
      <c r="F65" s="21"/>
      <c r="G65" s="54">
        <f t="shared" si="2"/>
        <v>0</v>
      </c>
    </row>
    <row r="66" spans="2:7" x14ac:dyDescent="0.2">
      <c r="B66" s="87">
        <v>37</v>
      </c>
      <c r="C66" s="83" t="s">
        <v>39</v>
      </c>
      <c r="D66" s="84"/>
      <c r="E66" s="57">
        <v>11</v>
      </c>
      <c r="F66" s="21"/>
      <c r="G66" s="54">
        <f t="shared" si="2"/>
        <v>0</v>
      </c>
    </row>
    <row r="67" spans="2:7" x14ac:dyDescent="0.2">
      <c r="B67" s="87">
        <v>38</v>
      </c>
      <c r="C67" s="83" t="s">
        <v>40</v>
      </c>
      <c r="D67" s="84"/>
      <c r="E67" s="57">
        <v>13</v>
      </c>
      <c r="F67" s="21"/>
      <c r="G67" s="54">
        <f t="shared" si="2"/>
        <v>0</v>
      </c>
    </row>
    <row r="68" spans="2:7" x14ac:dyDescent="0.2">
      <c r="B68" s="87">
        <v>39</v>
      </c>
      <c r="C68" s="83" t="s">
        <v>41</v>
      </c>
      <c r="D68" s="84"/>
      <c r="E68" s="57">
        <v>34</v>
      </c>
      <c r="F68" s="21"/>
      <c r="G68" s="54">
        <f t="shared" si="2"/>
        <v>0</v>
      </c>
    </row>
    <row r="69" spans="2:7" x14ac:dyDescent="0.2">
      <c r="B69" s="87">
        <v>40</v>
      </c>
      <c r="C69" s="83" t="s">
        <v>42</v>
      </c>
      <c r="D69" s="84"/>
      <c r="E69" s="57">
        <v>7</v>
      </c>
      <c r="F69" s="21"/>
      <c r="G69" s="54">
        <f t="shared" si="2"/>
        <v>0</v>
      </c>
    </row>
    <row r="70" spans="2:7" x14ac:dyDescent="0.2">
      <c r="B70" s="87">
        <v>41</v>
      </c>
      <c r="C70" s="83" t="s">
        <v>43</v>
      </c>
      <c r="D70" s="84"/>
      <c r="E70" s="57">
        <v>13</v>
      </c>
      <c r="F70" s="21"/>
      <c r="G70" s="54">
        <f t="shared" si="2"/>
        <v>0</v>
      </c>
    </row>
    <row r="71" spans="2:7" x14ac:dyDescent="0.2">
      <c r="B71" s="87">
        <v>42</v>
      </c>
      <c r="C71" s="83" t="s">
        <v>44</v>
      </c>
      <c r="D71" s="84"/>
      <c r="E71" s="57">
        <v>6</v>
      </c>
      <c r="F71" s="21"/>
      <c r="G71" s="54">
        <f t="shared" si="2"/>
        <v>0</v>
      </c>
    </row>
    <row r="72" spans="2:7" x14ac:dyDescent="0.2">
      <c r="B72" s="87">
        <v>43</v>
      </c>
      <c r="C72" s="83" t="s">
        <v>45</v>
      </c>
      <c r="D72" s="84"/>
      <c r="E72" s="57">
        <v>1</v>
      </c>
      <c r="F72" s="21"/>
      <c r="G72" s="54">
        <f t="shared" si="2"/>
        <v>0</v>
      </c>
    </row>
    <row r="73" spans="2:7" x14ac:dyDescent="0.2">
      <c r="B73" s="87">
        <v>44</v>
      </c>
      <c r="C73" s="83" t="s">
        <v>46</v>
      </c>
      <c r="D73" s="84"/>
      <c r="E73" s="57">
        <v>23</v>
      </c>
      <c r="F73" s="21"/>
      <c r="G73" s="54">
        <f t="shared" si="2"/>
        <v>0</v>
      </c>
    </row>
    <row r="74" spans="2:7" x14ac:dyDescent="0.2">
      <c r="B74" s="87">
        <v>45</v>
      </c>
      <c r="C74" s="83" t="s">
        <v>47</v>
      </c>
      <c r="D74" s="84"/>
      <c r="E74" s="57">
        <v>5</v>
      </c>
      <c r="F74" s="21"/>
      <c r="G74" s="54">
        <f t="shared" si="2"/>
        <v>0</v>
      </c>
    </row>
    <row r="75" spans="2:7" x14ac:dyDescent="0.2">
      <c r="B75" s="87">
        <v>46</v>
      </c>
      <c r="C75" s="83" t="s">
        <v>48</v>
      </c>
      <c r="D75" s="84"/>
      <c r="E75" s="57">
        <v>260</v>
      </c>
      <c r="F75" s="21"/>
      <c r="G75" s="54">
        <f t="shared" si="2"/>
        <v>0</v>
      </c>
    </row>
    <row r="76" spans="2:7" x14ac:dyDescent="0.2">
      <c r="B76" s="87">
        <v>47</v>
      </c>
      <c r="C76" s="83" t="s">
        <v>49</v>
      </c>
      <c r="D76" s="84"/>
      <c r="E76" s="57">
        <v>42</v>
      </c>
      <c r="F76" s="21"/>
      <c r="G76" s="54">
        <f t="shared" si="2"/>
        <v>0</v>
      </c>
    </row>
    <row r="77" spans="2:7" x14ac:dyDescent="0.2">
      <c r="B77" s="87">
        <v>48</v>
      </c>
      <c r="C77" s="81" t="s">
        <v>50</v>
      </c>
      <c r="D77" s="82"/>
      <c r="E77" s="57">
        <v>17</v>
      </c>
      <c r="F77" s="21"/>
      <c r="G77" s="54">
        <f t="shared" si="2"/>
        <v>0</v>
      </c>
    </row>
    <row r="78" spans="2:7" x14ac:dyDescent="0.2">
      <c r="B78" s="87">
        <v>49</v>
      </c>
      <c r="C78" s="81" t="s">
        <v>51</v>
      </c>
      <c r="D78" s="82"/>
      <c r="E78" s="57">
        <v>13</v>
      </c>
      <c r="F78" s="21"/>
      <c r="G78" s="54">
        <f t="shared" si="2"/>
        <v>0</v>
      </c>
    </row>
    <row r="79" spans="2:7" x14ac:dyDescent="0.2">
      <c r="B79" s="87">
        <v>50</v>
      </c>
      <c r="C79" s="83" t="s">
        <v>52</v>
      </c>
      <c r="D79" s="84"/>
      <c r="E79" s="57">
        <v>20</v>
      </c>
      <c r="F79" s="21"/>
      <c r="G79" s="54">
        <f t="shared" si="2"/>
        <v>0</v>
      </c>
    </row>
    <row r="80" spans="2:7" x14ac:dyDescent="0.2">
      <c r="B80" s="87">
        <v>51</v>
      </c>
      <c r="C80" s="83" t="s">
        <v>53</v>
      </c>
      <c r="D80" s="84"/>
      <c r="E80" s="57">
        <v>27</v>
      </c>
      <c r="F80" s="21"/>
      <c r="G80" s="54">
        <f t="shared" si="2"/>
        <v>0</v>
      </c>
    </row>
    <row r="81" spans="2:7" x14ac:dyDescent="0.2">
      <c r="B81" s="87">
        <v>52</v>
      </c>
      <c r="C81" s="83" t="s">
        <v>54</v>
      </c>
      <c r="D81" s="84"/>
      <c r="E81" s="57">
        <v>30</v>
      </c>
      <c r="F81" s="21"/>
      <c r="G81" s="54">
        <f t="shared" si="2"/>
        <v>0</v>
      </c>
    </row>
    <row r="82" spans="2:7" x14ac:dyDescent="0.2">
      <c r="B82" s="87">
        <v>53</v>
      </c>
      <c r="C82" s="83" t="s">
        <v>55</v>
      </c>
      <c r="D82" s="84"/>
      <c r="E82" s="57">
        <v>32</v>
      </c>
      <c r="F82" s="21"/>
      <c r="G82" s="54">
        <f t="shared" si="2"/>
        <v>0</v>
      </c>
    </row>
    <row r="83" spans="2:7" x14ac:dyDescent="0.2">
      <c r="B83" s="13"/>
      <c r="C83" s="13"/>
      <c r="D83" s="13"/>
      <c r="E83" s="13"/>
      <c r="F83" s="31" t="s">
        <v>99</v>
      </c>
      <c r="G83" s="32">
        <f>SUM(G60:G82)</f>
        <v>0</v>
      </c>
    </row>
    <row r="84" spans="2:7" ht="13.5" thickBot="1" x14ac:dyDescent="0.25">
      <c r="B84" s="13" t="s">
        <v>109</v>
      </c>
      <c r="C84" s="13"/>
      <c r="D84" s="13"/>
      <c r="E84" s="13"/>
      <c r="F84" s="46"/>
    </row>
    <row r="85" spans="2:7" ht="16.5" thickBot="1" x14ac:dyDescent="0.3">
      <c r="B85" s="65" t="s">
        <v>108</v>
      </c>
      <c r="C85" s="66"/>
      <c r="D85" s="66"/>
      <c r="E85" s="66"/>
      <c r="F85" s="67"/>
      <c r="G85" s="33">
        <f>G41+G51+G57+G83</f>
        <v>0</v>
      </c>
    </row>
  </sheetData>
  <sheetProtection algorithmName="SHA-512" hashValue="E34dbK42rgBnanpurx/+8reJS2/YLMz7u2MNlVlU4Ebq1zNrAAvUamVpd0hnxS5nD+IUdfH4iyAxeo2HNf24uA==" saltValue="8dfIdq2tbTqciQ74TGQ+6g==" spinCount="100000" sheet="1" objects="1" scenarios="1" selectLockedCells="1"/>
  <mergeCells count="44">
    <mergeCell ref="C82:D82"/>
    <mergeCell ref="C77:D77"/>
    <mergeCell ref="C78:D78"/>
    <mergeCell ref="B85:F85"/>
    <mergeCell ref="C75:D75"/>
    <mergeCell ref="C76:D76"/>
    <mergeCell ref="C79:D79"/>
    <mergeCell ref="C80:D80"/>
    <mergeCell ref="C81:D81"/>
    <mergeCell ref="C70:D70"/>
    <mergeCell ref="C71:D71"/>
    <mergeCell ref="C72:D72"/>
    <mergeCell ref="C73:D73"/>
    <mergeCell ref="C74:D74"/>
    <mergeCell ref="C65:D65"/>
    <mergeCell ref="C66:D66"/>
    <mergeCell ref="C67:D67"/>
    <mergeCell ref="C68:D68"/>
    <mergeCell ref="C69:D69"/>
    <mergeCell ref="C60:D60"/>
    <mergeCell ref="C61:D61"/>
    <mergeCell ref="C62:D62"/>
    <mergeCell ref="C63:D63"/>
    <mergeCell ref="C64:D64"/>
    <mergeCell ref="C54:D54"/>
    <mergeCell ref="C55:D55"/>
    <mergeCell ref="C56:D56"/>
    <mergeCell ref="C53:D53"/>
    <mergeCell ref="C59:D59"/>
    <mergeCell ref="C44:D44"/>
    <mergeCell ref="B30:B31"/>
    <mergeCell ref="C30:C31"/>
    <mergeCell ref="B10:B18"/>
    <mergeCell ref="C10:C18"/>
    <mergeCell ref="B20:B23"/>
    <mergeCell ref="C20:C23"/>
    <mergeCell ref="B24:B29"/>
    <mergeCell ref="C24:C29"/>
    <mergeCell ref="C50:D50"/>
    <mergeCell ref="C45:D45"/>
    <mergeCell ref="C46:D46"/>
    <mergeCell ref="C47:D47"/>
    <mergeCell ref="C48:D48"/>
    <mergeCell ref="C49:D49"/>
  </mergeCells>
  <pageMargins left="0.70866141732283472" right="0.70866141732283472" top="0.74803149606299213" bottom="0.74803149606299213" header="0.31496062992125984" footer="0.31496062992125984"/>
  <pageSetup paperSize="9" scale="46" orientation="portrait" r:id="rId1"/>
  <ignoredErrors>
    <ignoredError sqref="G3:G4 G37:G38 G5:G6 G7:G13 G30:G36 G45:G51 G54:G56 G60:G82 G14:G18 G19:G29 G4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2</vt:i4>
      </vt:variant>
    </vt:vector>
  </HeadingPairs>
  <TitlesOfParts>
    <vt:vector size="4" baseType="lpstr">
      <vt:lpstr>Návrh na plnenie kritérií</vt:lpstr>
      <vt:lpstr>Príloha č. 6b 1.1 s jed. cenami</vt:lpstr>
      <vt:lpstr>'Návrh na plnenie kritérií'!Oblasť_tlače</vt:lpstr>
      <vt:lpstr>'Príloha č. 6b 1.1 s jed. cenami'!Oblasť_tlače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2025-05-29T08:56:54Z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890c794-246a-4c70-b857-2df127989a79_Enabled">
    <vt:lpwstr>true</vt:lpwstr>
  </property>
  <property fmtid="{D5CDD505-2E9C-101B-9397-08002B2CF9AE}" pid="3" name="MSIP_Label_d890c794-246a-4c70-b857-2df127989a79_SetDate">
    <vt:lpwstr>2024-10-28T09:25:58Z</vt:lpwstr>
  </property>
  <property fmtid="{D5CDD505-2E9C-101B-9397-08002B2CF9AE}" pid="4" name="MSIP_Label_d890c794-246a-4c70-b857-2df127989a79_Method">
    <vt:lpwstr>Standard</vt:lpwstr>
  </property>
  <property fmtid="{D5CDD505-2E9C-101B-9397-08002B2CF9AE}" pid="5" name="MSIP_Label_d890c794-246a-4c70-b857-2df127989a79_Name">
    <vt:lpwstr>General</vt:lpwstr>
  </property>
  <property fmtid="{D5CDD505-2E9C-101B-9397-08002B2CF9AE}" pid="6" name="MSIP_Label_d890c794-246a-4c70-b857-2df127989a79_SiteId">
    <vt:lpwstr>715d652a-94e9-4474-8b45-6862dd1d9529</vt:lpwstr>
  </property>
  <property fmtid="{D5CDD505-2E9C-101B-9397-08002B2CF9AE}" pid="7" name="MSIP_Label_d890c794-246a-4c70-b857-2df127989a79_ActionId">
    <vt:lpwstr>d5ff1d94-6c5f-460e-b3dc-aa2c0d2e6bfe</vt:lpwstr>
  </property>
  <property fmtid="{D5CDD505-2E9C-101B-9397-08002B2CF9AE}" pid="8" name="MSIP_Label_d890c794-246a-4c70-b857-2df127989a79_ContentBits">
    <vt:lpwstr>0</vt:lpwstr>
  </property>
  <property fmtid="{D5CDD505-2E9C-101B-9397-08002B2CF9AE}" pid="9" name="_NewReviewCycle">
    <vt:lpwstr/>
  </property>
</Properties>
</file>