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38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1" i="1" l="1"/>
  <c r="L15" i="1" l="1"/>
  <c r="F15" i="1" l="1"/>
  <c r="O11" i="1" l="1"/>
  <c r="O15" i="1" l="1"/>
  <c r="O17" i="1" l="1"/>
  <c r="O16" i="1" s="1"/>
</calcChain>
</file>

<file path=xl/sharedStrings.xml><?xml version="1.0" encoding="utf-8"?>
<sst xmlns="http://schemas.openxmlformats.org/spreadsheetml/2006/main" count="72" uniqueCount="55">
  <si>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</si>
  <si>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</si>
  <si>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</si>
  <si>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</si>
  <si>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</si>
  <si>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</si>
  <si>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</si>
  <si>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</si>
  <si>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</si>
  <si>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</si>
  <si>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</si>
  <si>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</si>
  <si>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</si>
  <si>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</si>
  <si>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</si>
  <si>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</si>
  <si>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</si>
  <si>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</si>
  <si>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</si>
  <si>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</si>
  <si>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</si>
  <si>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</si>
  <si>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</si>
  <si>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</si>
  <si>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</si>
  <si>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</si>
  <si>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</si>
  <si>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</si>
  <si>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</si>
  <si>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</si>
  <si>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</si>
  <si>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</si>
  <si>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</si>
  <si>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</si>
  <si>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</si>
  <si>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</si>
  <si>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</si>
  <si>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</si>
  <si>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</si>
  <si>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LZ NN</t>
  </si>
  <si>
    <t>DPH 23%</t>
  </si>
  <si>
    <t>Som plátcom DPH (A/N):</t>
  </si>
  <si>
    <t>LESY Slovenskej republiky, štátny podnik, organizačná zložka OZ Horehronie</t>
  </si>
  <si>
    <t>DNS č.38 -14/11</t>
  </si>
  <si>
    <t>LO Rácovo</t>
  </si>
  <si>
    <t>EF137-420B1</t>
  </si>
  <si>
    <t>1,2,4a,4b,6,7</t>
  </si>
  <si>
    <t>EF137-422 1</t>
  </si>
  <si>
    <t>EF137-423A1</t>
  </si>
  <si>
    <t>45</t>
  </si>
  <si>
    <t>100 | 280 | -</t>
  </si>
  <si>
    <t>50</t>
  </si>
  <si>
    <t>130 | 320 | -</t>
  </si>
  <si>
    <t>140 | 380 | -</t>
  </si>
  <si>
    <t>Ťažbová činnosť na OZ Horehronie, LS Pohorelá - výzva č.38 -14/11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</si>
</sst>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F9" sqref="F9:F10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28</v>
      </c>
      <c r="N1" s="26"/>
      <c r="O1" s="30"/>
    </row>
    <row r="2" spans="1:15" ht="20.25" customHeight="1" x14ac:dyDescent="0.25">
      <c r="A2" s="35" t="s">
        <v>30</v>
      </c>
      <c r="B2" s="36"/>
      <c r="C2" s="50" t="s">
        <v>38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29</v>
      </c>
      <c r="N2" s="26"/>
      <c r="O2" s="30"/>
    </row>
    <row r="3" spans="1:15" ht="24.75" customHeight="1" x14ac:dyDescent="0.25">
      <c r="A3" s="35" t="s">
        <v>31</v>
      </c>
      <c r="B3" s="37"/>
      <c r="C3" s="38" t="s">
        <v>54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32</v>
      </c>
      <c r="B5" s="28" t="s">
        <v>42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43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34</v>
      </c>
      <c r="O8" s="57" t="s">
        <v>35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44</v>
      </c>
      <c r="B11" s="7" t="s">
        <v>45</v>
      </c>
      <c r="C11" s="8" t="s">
        <v>46</v>
      </c>
      <c r="D11" s="9">
        <v>700</v>
      </c>
      <c r="E11" s="9">
        <v>0</v>
      </c>
      <c r="F11" s="9">
        <f>SUM(D11,E11)</f>
        <v>700</v>
      </c>
      <c r="G11" s="10" t="s">
        <v>15</v>
      </c>
      <c r="H11" s="11" t="s">
        <v>49</v>
      </c>
      <c r="I11" s="12">
        <v>1.8499999999999999</v>
      </c>
      <c r="J11" s="12">
        <v>0</v>
      </c>
      <c r="K11" s="13" t="s">
        <v>50</v>
      </c>
      <c r="L11" s="14">
        <v>25321.94</v>
      </c>
      <c r="M11" s="15" t="s">
        <v>16</v>
      </c>
      <c r="N11" s="42"/>
      <c r="O11" s="14">
        <f t="shared" ref="O11:O14" si="0">F11*N11</f>
        <v>0</v>
      </c>
    </row>
    <row r="12" spans="1:15" ht="19.5" customHeight="1" x14ac:dyDescent="0.25">
      <c r="A12" s="6" t="s">
        <v>44</v>
      </c>
      <c r="B12" s="7" t="s">
        <v>47</v>
      </c>
      <c r="C12" s="8" t="s">
        <v>46</v>
      </c>
      <c r="D12" s="9">
        <v>800</v>
      </c>
      <c r="E12" s="9">
        <v>0</v>
      </c>
      <c r="F12" s="9">
        <f t="shared" ref="F12:F14" si="1">SUM(D12,E12)</f>
        <v>800</v>
      </c>
      <c r="G12" s="10" t="s">
        <v>15</v>
      </c>
      <c r="H12" s="11" t="s">
        <v>51</v>
      </c>
      <c r="I12" s="12">
        <v>2.2000000000000002</v>
      </c>
      <c r="J12" s="12">
        <v>0</v>
      </c>
      <c r="K12" s="13" t="s">
        <v>52</v>
      </c>
      <c r="L12" s="14">
        <v>27038.61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44</v>
      </c>
      <c r="B13" s="7" t="s">
        <v>47</v>
      </c>
      <c r="C13" s="8" t="s">
        <v>46</v>
      </c>
      <c r="D13" s="9">
        <v>200</v>
      </c>
      <c r="E13" s="9">
        <v>0</v>
      </c>
      <c r="F13" s="9">
        <f t="shared" si="1"/>
        <v>200</v>
      </c>
      <c r="G13" s="10" t="s">
        <v>39</v>
      </c>
      <c r="H13" s="11" t="s">
        <v>51</v>
      </c>
      <c r="I13" s="12">
        <v>2.2000000000000002</v>
      </c>
      <c r="J13" s="12">
        <v>0</v>
      </c>
      <c r="K13" s="13" t="s">
        <v>52</v>
      </c>
      <c r="L13" s="14">
        <v>6759.65</v>
      </c>
      <c r="M13" s="15" t="s">
        <v>16</v>
      </c>
      <c r="N13" s="42"/>
      <c r="O13" s="14">
        <f t="shared" si="0"/>
        <v>0</v>
      </c>
    </row>
    <row r="14" spans="1:15" ht="19.5" customHeight="1" thickBot="1" x14ac:dyDescent="0.3">
      <c r="A14" s="6" t="s">
        <v>44</v>
      </c>
      <c r="B14" s="7" t="s">
        <v>48</v>
      </c>
      <c r="C14" s="8" t="s">
        <v>46</v>
      </c>
      <c r="D14" s="9">
        <v>300</v>
      </c>
      <c r="E14" s="9">
        <v>0</v>
      </c>
      <c r="F14" s="9">
        <f t="shared" si="1"/>
        <v>300</v>
      </c>
      <c r="G14" s="10" t="s">
        <v>15</v>
      </c>
      <c r="H14" s="11" t="s">
        <v>49</v>
      </c>
      <c r="I14" s="12">
        <v>1.74</v>
      </c>
      <c r="J14" s="12">
        <v>0</v>
      </c>
      <c r="K14" s="13" t="s">
        <v>53</v>
      </c>
      <c r="L14" s="14">
        <v>12173.82</v>
      </c>
      <c r="M14" s="15" t="s">
        <v>16</v>
      </c>
      <c r="N14" s="42"/>
      <c r="O14" s="14">
        <f t="shared" si="0"/>
        <v>0</v>
      </c>
    </row>
    <row r="15" spans="1:15" ht="18.75" customHeight="1" thickBot="1" x14ac:dyDescent="0.3">
      <c r="A15" s="16"/>
      <c r="B15" s="17"/>
      <c r="C15" s="17"/>
      <c r="D15" s="17"/>
      <c r="E15" s="17"/>
      <c r="F15" s="41">
        <f>SUM(F11:F14)</f>
        <v>2000</v>
      </c>
      <c r="G15" s="17"/>
      <c r="H15" s="17"/>
      <c r="I15" s="17"/>
      <c r="J15" s="62" t="s">
        <v>17</v>
      </c>
      <c r="K15" s="62"/>
      <c r="L15" s="18">
        <f>SUM(L11:L14)</f>
        <v>71294.02</v>
      </c>
      <c r="M15" s="19"/>
      <c r="N15" s="20" t="s">
        <v>18</v>
      </c>
      <c r="O15" s="18">
        <f>SUM(O11:O14)</f>
        <v>0</v>
      </c>
    </row>
    <row r="16" spans="1:15" ht="20.25" customHeight="1" thickBot="1" x14ac:dyDescent="0.3">
      <c r="A16" s="63" t="s">
        <v>40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8">
        <f>O17-O15</f>
        <v>0</v>
      </c>
    </row>
    <row r="17" spans="1:15" ht="21" customHeight="1" thickBot="1" x14ac:dyDescent="0.3">
      <c r="A17" s="63" t="s">
        <v>19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8">
        <f>IF(C20="N",O15,(O15*1.23))</f>
        <v>0</v>
      </c>
    </row>
    <row r="18" spans="1:15" x14ac:dyDescent="0.25">
      <c r="A18" s="64" t="s">
        <v>20</v>
      </c>
      <c r="B18" s="64"/>
      <c r="C18" s="6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25">
      <c r="A19" s="52" t="s">
        <v>37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ht="25.5" customHeight="1" thickBot="1" x14ac:dyDescent="0.3">
      <c r="A20" s="22" t="s">
        <v>41</v>
      </c>
      <c r="B20" s="23"/>
      <c r="C20" s="40"/>
      <c r="D20" s="23"/>
      <c r="E20" s="23"/>
      <c r="F20" s="22"/>
      <c r="G20" s="23"/>
      <c r="H20" s="23"/>
      <c r="I20" s="23"/>
      <c r="J20" s="24"/>
      <c r="K20" s="24"/>
      <c r="L20" s="24"/>
      <c r="M20" s="24"/>
      <c r="N20" s="24"/>
      <c r="O20" s="24"/>
    </row>
    <row r="21" spans="1:15" ht="21.75" customHeight="1" x14ac:dyDescent="0.25">
      <c r="A21" s="65" t="s">
        <v>21</v>
      </c>
      <c r="B21" s="65"/>
      <c r="C21" s="65"/>
      <c r="D21" s="65"/>
      <c r="E21" s="66" t="s">
        <v>22</v>
      </c>
      <c r="F21" s="25" t="s">
        <v>23</v>
      </c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1.75" customHeight="1" thickBot="1" x14ac:dyDescent="0.3">
      <c r="A22" s="68"/>
      <c r="B22" s="68"/>
      <c r="C22" s="68"/>
      <c r="D22" s="68"/>
      <c r="E22" s="66"/>
      <c r="F22" s="25" t="s">
        <v>24</v>
      </c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1.75" customHeight="1" thickBot="1" x14ac:dyDescent="0.3">
      <c r="A23" s="68"/>
      <c r="B23" s="68"/>
      <c r="C23" s="68"/>
      <c r="D23" s="68"/>
      <c r="E23" s="66"/>
      <c r="F23" s="25" t="s">
        <v>25</v>
      </c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.75" customHeight="1" thickBot="1" x14ac:dyDescent="0.3">
      <c r="A24" s="68"/>
      <c r="B24" s="68"/>
      <c r="C24" s="68"/>
      <c r="D24" s="68"/>
      <c r="E24" s="66"/>
      <c r="F24" s="25" t="s">
        <v>26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">
      <c r="A25" s="68"/>
      <c r="B25" s="68"/>
      <c r="C25" s="68"/>
      <c r="D25" s="68"/>
      <c r="E25" s="66"/>
      <c r="F25" s="69" t="s">
        <v>27</v>
      </c>
      <c r="G25" s="69"/>
      <c r="H25" s="70"/>
      <c r="I25" s="70"/>
      <c r="J25" s="70"/>
      <c r="K25" s="70"/>
      <c r="L25" s="70"/>
      <c r="M25" s="70"/>
      <c r="N25" s="70"/>
      <c r="O25" s="70"/>
    </row>
    <row r="26" spans="1:15" ht="12.75" customHeight="1" thickBot="1" x14ac:dyDescent="0.3">
      <c r="A26" s="68"/>
      <c r="B26" s="68"/>
      <c r="C26" s="68"/>
      <c r="D26" s="68"/>
    </row>
    <row r="27" spans="1:15" ht="12.75" customHeight="1" thickBot="1" x14ac:dyDescent="0.3">
      <c r="A27" s="68"/>
      <c r="B27" s="68"/>
      <c r="C27" s="68"/>
      <c r="D27" s="68"/>
      <c r="K27" s="71"/>
      <c r="L27" s="71"/>
      <c r="M27" s="71"/>
      <c r="N27" s="71"/>
      <c r="O27" s="71"/>
    </row>
    <row r="28" spans="1:15" ht="24" customHeight="1" thickBot="1" x14ac:dyDescent="0.3">
      <c r="A28" s="68"/>
      <c r="B28" s="68"/>
      <c r="C28" s="68"/>
      <c r="D28" s="68"/>
      <c r="E28" s="24"/>
      <c r="I28" s="1" t="s">
        <v>36</v>
      </c>
      <c r="K28" s="71"/>
      <c r="L28" s="71"/>
      <c r="M28" s="71"/>
      <c r="N28" s="71"/>
      <c r="O28" s="71"/>
    </row>
    <row r="29" spans="1:15" ht="12.75" customHeight="1" x14ac:dyDescent="0.25">
      <c r="E29" s="24"/>
    </row>
    <row r="30" spans="1:15" ht="12.75" customHeight="1" x14ac:dyDescent="0.25"/>
  </sheetData>
  <sheetProtection algorithmName="SHA-512" hashValue="B+8AMnAdahGneQ86S7WYG+n3pwkvxkaBB+9aqsKeddUyfJ6QEmPkzvOiavdZQKptvrYrXAeeie3MOP+fZATD/g==" saltValue="DngtAJbLXKunefH5+PZnJQ==" spinCount="100000" sheet="1" objects="1" scenarios="1"/>
  <protectedRanges>
    <protectedRange sqref="N11:N14" name="Rozsah1"/>
    <protectedRange sqref="C20" name="Rozsah2"/>
    <protectedRange sqref="F21:O28" name="Rozsah3"/>
  </protectedRanges>
  <mergeCells count="35"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A19:O19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5:K15"/>
    <mergeCell ref="A16:N16"/>
    <mergeCell ref="A17:N17"/>
    <mergeCell ref="A18:C18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4 JJ11:JJ14 TF11:TF14 ADB11:ADB14 AMX11:AMX14 AWT11:AWT14 BGP11:BGP14 BQL11:BQL14 CAH11:CAH14 CKD11:CKD14 CTZ11:CTZ14 DDV11:DDV14 DNR11:DNR14 DXN11:DXN14 EHJ11:EHJ14 ERF11:ERF14 FBB11:FBB14 FKX11:FKX14 FUT11:FUT14 GEP11:GEP14 GOL11:GOL14 GYH11:GYH14 HID11:HID14 HRZ11:HRZ14 IBV11:IBV14 ILR11:ILR14 IVN11:IVN14 JFJ11:JFJ14 JPF11:JPF14 JZB11:JZB14 KIX11:KIX14 KST11:KST14 LCP11:LCP14 LML11:LML14 LWH11:LWH14 MGD11:MGD14 MPZ11:MPZ14 MZV11:MZV14 NJR11:NJR14 NTN11:NTN14 ODJ11:ODJ14 ONF11:ONF14 OXB11:OXB14 PGX11:PGX14 PQT11:PQT14 QAP11:QAP14 QKL11:QKL14 QUH11:QUH14 RED11:RED14 RNZ11:RNZ14 RXV11:RXV14 SHR11:SHR14 SRN11:SRN14 TBJ11:TBJ14 TLF11:TLF14 TVB11:TVB14 UEX11:UEX14 UOT11:UOT14 UYP11:UYP14 VIL11:VIL14 VSH11:VSH14 WCD11:WCD14 WLZ11:WLZ14 WVV11:WVV14 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2025-05-21T06:37:31Z</cp:lastPrinted>
  <dcterms:created xsi:type="dcterms:W3CDTF">2022-05-04T08:47:19Z</dcterms:created>
  <dcterms:modified xsi:type="dcterms:W3CDTF">2025-05-30T06:46:56Z</dcterms:modified>
</cp:coreProperties>
</file>