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ŤČ\OZ Horehronie\DNS- OZ Beňuš 2021-2024\Výzvy -čiastkové zákazky\Výzva40- LS Krám, Beňu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O12" i="1" s="1"/>
  <c r="F13" i="1"/>
  <c r="O13" i="1" s="1"/>
  <c r="F14" i="1"/>
  <c r="O14" i="1" s="1"/>
  <c r="F15" i="1"/>
  <c r="O15" i="1" s="1"/>
  <c r="F16" i="1"/>
  <c r="O16" i="1" s="1"/>
  <c r="F17" i="1"/>
  <c r="O17" i="1" s="1"/>
  <c r="F18" i="1"/>
  <c r="O18" i="1" s="1"/>
  <c r="F19" i="1"/>
  <c r="O19" i="1" s="1"/>
  <c r="F20" i="1"/>
  <c r="O20" i="1" s="1"/>
  <c r="F21" i="1"/>
  <c r="O21" i="1" s="1"/>
  <c r="F22" i="1"/>
  <c r="O22" i="1" s="1"/>
  <c r="F23" i="1"/>
  <c r="O23" i="1" s="1"/>
  <c r="F24" i="1"/>
  <c r="O24" i="1" s="1"/>
  <c r="F25" i="1"/>
  <c r="O25" i="1" s="1"/>
  <c r="F26" i="1"/>
  <c r="O26" i="1" s="1"/>
  <c r="F27" i="1"/>
  <c r="O27" i="1" s="1"/>
  <c r="F28" i="1"/>
  <c r="O28" i="1" s="1"/>
  <c r="F29" i="1"/>
  <c r="O29" i="1" s="1"/>
  <c r="F30" i="1"/>
  <c r="O30" i="1" s="1"/>
  <c r="F31" i="1"/>
  <c r="O31" i="1" s="1"/>
  <c r="F32" i="1"/>
  <c r="O32" i="1" s="1"/>
  <c r="F33" i="1"/>
  <c r="O33" i="1" s="1"/>
  <c r="F34" i="1" l="1"/>
  <c r="O34" i="1" s="1"/>
  <c r="F35" i="1"/>
  <c r="O35" i="1" s="1"/>
  <c r="F36" i="1"/>
  <c r="O36" i="1" s="1"/>
  <c r="F37" i="1"/>
  <c r="O37" i="1" s="1"/>
  <c r="F11" i="1" l="1"/>
  <c r="L38" i="1" l="1"/>
  <c r="F38" i="1" l="1"/>
  <c r="O11" i="1" l="1"/>
  <c r="O38" i="1" l="1"/>
  <c r="O40" i="1" l="1"/>
  <c r="O39" i="1" s="1"/>
</calcChain>
</file>

<file path=xl/sharedStrings.xml><?xml version="1.0" encoding="utf-8"?>
<sst xmlns="http://schemas.openxmlformats.org/spreadsheetml/2006/main" count="234" uniqueCount="110">
  <si>
    <t>VC č.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</si>
  <si>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</si>
  <si>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</si>
  <si>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</si>
  <si>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</si>
  <si>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</si>
  <si>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</si>
  <si>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</si>
  <si>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</si>
  <si>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</si>
  <si>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</si>
  <si>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</si>
  <si>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</si>
  <si>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</si>
  <si>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</si>
  <si>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m3</t>
  </si>
  <si>
    <t xml:space="preserve">Spolu bez DPH   </t>
  </si>
  <si>
    <t>Spolu bez DPH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</si>
  <si>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</si>
  <si>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</si>
  <si>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</si>
  <si>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</si>
  <si>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</si>
  <si>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</si>
  <si>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</si>
  <si>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</si>
  <si>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</si>
  <si>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príloha č. 1 Výzvy na predloženie ponuky</t>
  </si>
  <si>
    <t>príloha č. 5 Zmluvy o dielo</t>
  </si>
  <si>
    <t>Názov predmetu zákazky:</t>
  </si>
  <si>
    <t>Názov výzvy: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</si>
  <si>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</si>
  <si>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</si>
  <si>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</si>
  <si>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</si>
  <si>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</si>
  <si>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Určenie začiatku a ukončenia prác bude určené v Objednávke a Zákazkovom liste.</t>
  </si>
  <si>
    <t>Lesnícke služby v ťažbovom procese na OZ Beňuš na roky 2021-2024</t>
  </si>
  <si>
    <t>DPH 23%</t>
  </si>
  <si>
    <t>Som plátcom DPH (A/N):</t>
  </si>
  <si>
    <t>LESY Slovenskej republiky, štátny podnik, organizačná zložka OZ Horehronie</t>
  </si>
  <si>
    <t>LO Frúdličky</t>
  </si>
  <si>
    <t>LO Korytárska</t>
  </si>
  <si>
    <t>LO Šánsko</t>
  </si>
  <si>
    <t>LO Maková</t>
  </si>
  <si>
    <t>LO Vološinec</t>
  </si>
  <si>
    <t>ES001-261 2</t>
  </si>
  <si>
    <t>ES001-262 3</t>
  </si>
  <si>
    <t>ES001-265A2</t>
  </si>
  <si>
    <t>ES001-57A2</t>
  </si>
  <si>
    <t>ES001-57B0</t>
  </si>
  <si>
    <t>ES001-57C0</t>
  </si>
  <si>
    <t>ES001-59B0</t>
  </si>
  <si>
    <t>ES001-60C0</t>
  </si>
  <si>
    <t>ES001-62 1</t>
  </si>
  <si>
    <t>ES001-64C0</t>
  </si>
  <si>
    <t>ES001-68 0</t>
  </si>
  <si>
    <t>ES001-69 0</t>
  </si>
  <si>
    <t>ES001-70 0</t>
  </si>
  <si>
    <t>ES001-87A0</t>
  </si>
  <si>
    <t>ES001-87C0</t>
  </si>
  <si>
    <t>ES001-89C0</t>
  </si>
  <si>
    <t>ES001-90 0</t>
  </si>
  <si>
    <t>ES001-91A0</t>
  </si>
  <si>
    <t>ES001-390A2</t>
  </si>
  <si>
    <t>ES001-392B0</t>
  </si>
  <si>
    <t>ES001-393 1</t>
  </si>
  <si>
    <t>ES001-396 2</t>
  </si>
  <si>
    <t>NC003-239 1</t>
  </si>
  <si>
    <t>NC003-241 1</t>
  </si>
  <si>
    <t>NC003-142 1</t>
  </si>
  <si>
    <t>1,2,4a,4d,6,7</t>
  </si>
  <si>
    <t>1,2,4a,6,7</t>
  </si>
  <si>
    <t>NV</t>
  </si>
  <si>
    <t>60</t>
  </si>
  <si>
    <t>60 | 300 | -</t>
  </si>
  <si>
    <t>50</t>
  </si>
  <si>
    <t>60 | 100 | -</t>
  </si>
  <si>
    <t>60 | 50 | -</t>
  </si>
  <si>
    <t>35</t>
  </si>
  <si>
    <t>50 | 310 | -</t>
  </si>
  <si>
    <t>30</t>
  </si>
  <si>
    <t>- | - | 300</t>
  </si>
  <si>
    <t>- | - | 310</t>
  </si>
  <si>
    <t>40</t>
  </si>
  <si>
    <t>- | - | 240</t>
  </si>
  <si>
    <t>- | - | 250</t>
  </si>
  <si>
    <t>- | - | 1050</t>
  </si>
  <si>
    <t>100 | 410 | -</t>
  </si>
  <si>
    <t>- | - | 1750</t>
  </si>
  <si>
    <t>- | - | 790</t>
  </si>
  <si>
    <t>- | - | 540</t>
  </si>
  <si>
    <t>100 | 470 | -</t>
  </si>
  <si>
    <t>45</t>
  </si>
  <si>
    <t>100 | 730 | -</t>
  </si>
  <si>
    <t>100 | 670 | -</t>
  </si>
  <si>
    <t>- | - | 630</t>
  </si>
  <si>
    <t>- | - | 450</t>
  </si>
  <si>
    <t>25</t>
  </si>
  <si>
    <t>- | - | 220</t>
  </si>
  <si>
    <t>- | - | 600</t>
  </si>
  <si>
    <t>- | - | 500</t>
  </si>
  <si>
    <t>- | - | 150</t>
  </si>
  <si>
    <t>20</t>
  </si>
  <si>
    <t>- | - | 800</t>
  </si>
  <si>
    <t>75 | 800 | -</t>
  </si>
  <si>
    <t>- | - | 200</t>
  </si>
  <si>
    <t>Vo všetkých JPRL je požadovaná manipulácia -výroba sortimentov</t>
  </si>
  <si>
    <t>Ťažbová činnosť na OZ Horehronie, LS Krám a LS Beňuš- výzva č. 40 -14/3,9</t>
  </si>
  <si>
    <t>DNS č.40 -14/3,9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</si>
</sst>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3" fillId="0" borderId="3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7" fillId="3" borderId="0" xfId="0" applyFont="1" applyFill="1" applyAlignment="1" applyProtection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3" borderId="0" xfId="0" applyFont="1" applyFill="1" applyAlignment="1" applyProtection="1">
      <alignment horizontal="center"/>
    </xf>
    <xf numFmtId="0" fontId="15" fillId="0" borderId="0" xfId="0" applyNumberFormat="1" applyFont="1" applyAlignment="1">
      <alignment horizontal="center"/>
    </xf>
    <xf numFmtId="0" fontId="16" fillId="0" borderId="0" xfId="0" applyNumberFormat="1" applyFont="1"/>
    <xf numFmtId="0" fontId="17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8" fillId="0" borderId="3" xfId="0" applyNumberFormat="1" applyFont="1" applyFill="1" applyBorder="1" applyProtection="1">
      <protection locked="0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13" fillId="0" borderId="0" xfId="0" applyFont="1" applyFill="1" applyAlignment="1"/>
    <xf numFmtId="0" fontId="12" fillId="0" borderId="0" xfId="0" applyFont="1" applyFill="1" applyAlignment="1"/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18" fillId="4" borderId="19" xfId="0" applyFont="1" applyFill="1" applyBorder="1" applyAlignment="1" applyProtection="1">
      <alignment horizontal="center" vertical="center" wrapText="1"/>
    </xf>
    <xf numFmtId="0" fontId="18" fillId="4" borderId="20" xfId="0" applyFont="1" applyFill="1" applyBorder="1" applyAlignment="1" applyProtection="1">
      <alignment horizontal="center" vertical="center" wrapText="1"/>
    </xf>
    <xf numFmtId="0" fontId="18" fillId="4" borderId="21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23" fillId="0" borderId="14" xfId="0" applyNumberFormat="1" applyFon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22" fillId="0" borderId="9" xfId="0" applyNumberFormat="1" applyFont="1" applyBorder="1" applyAlignment="1">
      <alignment horizontal="left" vertical="top" wrapText="1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zoomScaleNormal="100" workbookViewId="0">
      <selection activeCell="N11" sqref="N11"/>
    </sheetView>
  </sheetViews>
  <sheetFormatPr defaultRowHeight="15" x14ac:dyDescent="0.25"/>
  <cols>
    <col min="1" max="1" width="13.7109375" style="1" customWidth="1"/>
    <col min="2" max="2" width="15.7109375" style="1" customWidth="1"/>
    <col min="3" max="3" width="31.7109375" style="1" customWidth="1"/>
    <col min="4" max="6" width="9.140625" style="1"/>
    <col min="7" max="7" width="6.28515625" style="1" customWidth="1"/>
    <col min="8" max="8" width="6.5703125" style="1" customWidth="1"/>
    <col min="9" max="10" width="9.140625" style="1"/>
    <col min="11" max="11" width="11.42578125" style="1" customWidth="1"/>
    <col min="12" max="12" width="14" style="1" customWidth="1"/>
    <col min="13" max="13" width="9.140625" style="1"/>
    <col min="14" max="14" width="13.85546875" style="1" customWidth="1"/>
    <col min="15" max="15" width="14.5703125" style="1" customWidth="1"/>
    <col min="16" max="16" width="9.140625" style="1"/>
    <col min="17" max="17" width="9.42578125" style="1" customWidth="1"/>
    <col min="18" max="256" width="9.140625" style="1"/>
    <col min="257" max="257" width="13.7109375" style="1" customWidth="1"/>
    <col min="258" max="258" width="15.7109375" style="1" customWidth="1"/>
    <col min="259" max="259" width="31.7109375" style="1" customWidth="1"/>
    <col min="260" max="262" width="9.140625" style="1"/>
    <col min="263" max="263" width="6.28515625" style="1" customWidth="1"/>
    <col min="264" max="264" width="6.5703125" style="1" customWidth="1"/>
    <col min="265" max="266" width="9.140625" style="1"/>
    <col min="267" max="267" width="11.42578125" style="1" customWidth="1"/>
    <col min="268" max="268" width="14" style="1" customWidth="1"/>
    <col min="269" max="269" width="9.140625" style="1"/>
    <col min="270" max="270" width="13.85546875" style="1" customWidth="1"/>
    <col min="271" max="271" width="14.5703125" style="1" customWidth="1"/>
    <col min="272" max="272" width="9.140625" style="1"/>
    <col min="273" max="273" width="9.42578125" style="1" customWidth="1"/>
    <col min="274" max="512" width="9.140625" style="1"/>
    <col min="513" max="513" width="13.7109375" style="1" customWidth="1"/>
    <col min="514" max="514" width="15.7109375" style="1" customWidth="1"/>
    <col min="515" max="515" width="31.7109375" style="1" customWidth="1"/>
    <col min="516" max="518" width="9.140625" style="1"/>
    <col min="519" max="519" width="6.28515625" style="1" customWidth="1"/>
    <col min="520" max="520" width="6.5703125" style="1" customWidth="1"/>
    <col min="521" max="522" width="9.140625" style="1"/>
    <col min="523" max="523" width="11.42578125" style="1" customWidth="1"/>
    <col min="524" max="524" width="14" style="1" customWidth="1"/>
    <col min="525" max="525" width="9.140625" style="1"/>
    <col min="526" max="526" width="13.85546875" style="1" customWidth="1"/>
    <col min="527" max="527" width="14.5703125" style="1" customWidth="1"/>
    <col min="528" max="528" width="9.140625" style="1"/>
    <col min="529" max="529" width="9.42578125" style="1" customWidth="1"/>
    <col min="530" max="768" width="9.140625" style="1"/>
    <col min="769" max="769" width="13.7109375" style="1" customWidth="1"/>
    <col min="770" max="770" width="15.7109375" style="1" customWidth="1"/>
    <col min="771" max="771" width="31.7109375" style="1" customWidth="1"/>
    <col min="772" max="774" width="9.140625" style="1"/>
    <col min="775" max="775" width="6.28515625" style="1" customWidth="1"/>
    <col min="776" max="776" width="6.5703125" style="1" customWidth="1"/>
    <col min="777" max="778" width="9.140625" style="1"/>
    <col min="779" max="779" width="11.42578125" style="1" customWidth="1"/>
    <col min="780" max="780" width="14" style="1" customWidth="1"/>
    <col min="781" max="781" width="9.140625" style="1"/>
    <col min="782" max="782" width="13.85546875" style="1" customWidth="1"/>
    <col min="783" max="783" width="14.5703125" style="1" customWidth="1"/>
    <col min="784" max="784" width="9.140625" style="1"/>
    <col min="785" max="785" width="9.42578125" style="1" customWidth="1"/>
    <col min="786" max="1024" width="9.140625" style="1"/>
    <col min="1025" max="1025" width="13.7109375" style="1" customWidth="1"/>
    <col min="1026" max="1026" width="15.7109375" style="1" customWidth="1"/>
    <col min="1027" max="1027" width="31.7109375" style="1" customWidth="1"/>
    <col min="1028" max="1030" width="9.140625" style="1"/>
    <col min="1031" max="1031" width="6.28515625" style="1" customWidth="1"/>
    <col min="1032" max="1032" width="6.5703125" style="1" customWidth="1"/>
    <col min="1033" max="1034" width="9.140625" style="1"/>
    <col min="1035" max="1035" width="11.42578125" style="1" customWidth="1"/>
    <col min="1036" max="1036" width="14" style="1" customWidth="1"/>
    <col min="1037" max="1037" width="9.140625" style="1"/>
    <col min="1038" max="1038" width="13.85546875" style="1" customWidth="1"/>
    <col min="1039" max="1039" width="14.5703125" style="1" customWidth="1"/>
    <col min="1040" max="1040" width="9.140625" style="1"/>
    <col min="1041" max="1041" width="9.42578125" style="1" customWidth="1"/>
    <col min="1042" max="1280" width="9.140625" style="1"/>
    <col min="1281" max="1281" width="13.7109375" style="1" customWidth="1"/>
    <col min="1282" max="1282" width="15.7109375" style="1" customWidth="1"/>
    <col min="1283" max="1283" width="31.7109375" style="1" customWidth="1"/>
    <col min="1284" max="1286" width="9.140625" style="1"/>
    <col min="1287" max="1287" width="6.28515625" style="1" customWidth="1"/>
    <col min="1288" max="1288" width="6.5703125" style="1" customWidth="1"/>
    <col min="1289" max="1290" width="9.140625" style="1"/>
    <col min="1291" max="1291" width="11.42578125" style="1" customWidth="1"/>
    <col min="1292" max="1292" width="14" style="1" customWidth="1"/>
    <col min="1293" max="1293" width="9.140625" style="1"/>
    <col min="1294" max="1294" width="13.85546875" style="1" customWidth="1"/>
    <col min="1295" max="1295" width="14.5703125" style="1" customWidth="1"/>
    <col min="1296" max="1296" width="9.140625" style="1"/>
    <col min="1297" max="1297" width="9.42578125" style="1" customWidth="1"/>
    <col min="1298" max="1536" width="9.140625" style="1"/>
    <col min="1537" max="1537" width="13.7109375" style="1" customWidth="1"/>
    <col min="1538" max="1538" width="15.7109375" style="1" customWidth="1"/>
    <col min="1539" max="1539" width="31.7109375" style="1" customWidth="1"/>
    <col min="1540" max="1542" width="9.140625" style="1"/>
    <col min="1543" max="1543" width="6.28515625" style="1" customWidth="1"/>
    <col min="1544" max="1544" width="6.5703125" style="1" customWidth="1"/>
    <col min="1545" max="1546" width="9.140625" style="1"/>
    <col min="1547" max="1547" width="11.42578125" style="1" customWidth="1"/>
    <col min="1548" max="1548" width="14" style="1" customWidth="1"/>
    <col min="1549" max="1549" width="9.140625" style="1"/>
    <col min="1550" max="1550" width="13.85546875" style="1" customWidth="1"/>
    <col min="1551" max="1551" width="14.5703125" style="1" customWidth="1"/>
    <col min="1552" max="1552" width="9.140625" style="1"/>
    <col min="1553" max="1553" width="9.42578125" style="1" customWidth="1"/>
    <col min="1554" max="1792" width="9.140625" style="1"/>
    <col min="1793" max="1793" width="13.7109375" style="1" customWidth="1"/>
    <col min="1794" max="1794" width="15.7109375" style="1" customWidth="1"/>
    <col min="1795" max="1795" width="31.7109375" style="1" customWidth="1"/>
    <col min="1796" max="1798" width="9.140625" style="1"/>
    <col min="1799" max="1799" width="6.28515625" style="1" customWidth="1"/>
    <col min="1800" max="1800" width="6.5703125" style="1" customWidth="1"/>
    <col min="1801" max="1802" width="9.140625" style="1"/>
    <col min="1803" max="1803" width="11.42578125" style="1" customWidth="1"/>
    <col min="1804" max="1804" width="14" style="1" customWidth="1"/>
    <col min="1805" max="1805" width="9.140625" style="1"/>
    <col min="1806" max="1806" width="13.85546875" style="1" customWidth="1"/>
    <col min="1807" max="1807" width="14.5703125" style="1" customWidth="1"/>
    <col min="1808" max="1808" width="9.140625" style="1"/>
    <col min="1809" max="1809" width="9.42578125" style="1" customWidth="1"/>
    <col min="1810" max="2048" width="9.140625" style="1"/>
    <col min="2049" max="2049" width="13.7109375" style="1" customWidth="1"/>
    <col min="2050" max="2050" width="15.7109375" style="1" customWidth="1"/>
    <col min="2051" max="2051" width="31.7109375" style="1" customWidth="1"/>
    <col min="2052" max="2054" width="9.140625" style="1"/>
    <col min="2055" max="2055" width="6.28515625" style="1" customWidth="1"/>
    <col min="2056" max="2056" width="6.5703125" style="1" customWidth="1"/>
    <col min="2057" max="2058" width="9.140625" style="1"/>
    <col min="2059" max="2059" width="11.42578125" style="1" customWidth="1"/>
    <col min="2060" max="2060" width="14" style="1" customWidth="1"/>
    <col min="2061" max="2061" width="9.140625" style="1"/>
    <col min="2062" max="2062" width="13.85546875" style="1" customWidth="1"/>
    <col min="2063" max="2063" width="14.5703125" style="1" customWidth="1"/>
    <col min="2064" max="2064" width="9.140625" style="1"/>
    <col min="2065" max="2065" width="9.42578125" style="1" customWidth="1"/>
    <col min="2066" max="2304" width="9.140625" style="1"/>
    <col min="2305" max="2305" width="13.7109375" style="1" customWidth="1"/>
    <col min="2306" max="2306" width="15.7109375" style="1" customWidth="1"/>
    <col min="2307" max="2307" width="31.7109375" style="1" customWidth="1"/>
    <col min="2308" max="2310" width="9.140625" style="1"/>
    <col min="2311" max="2311" width="6.28515625" style="1" customWidth="1"/>
    <col min="2312" max="2312" width="6.5703125" style="1" customWidth="1"/>
    <col min="2313" max="2314" width="9.140625" style="1"/>
    <col min="2315" max="2315" width="11.42578125" style="1" customWidth="1"/>
    <col min="2316" max="2316" width="14" style="1" customWidth="1"/>
    <col min="2317" max="2317" width="9.140625" style="1"/>
    <col min="2318" max="2318" width="13.85546875" style="1" customWidth="1"/>
    <col min="2319" max="2319" width="14.5703125" style="1" customWidth="1"/>
    <col min="2320" max="2320" width="9.140625" style="1"/>
    <col min="2321" max="2321" width="9.42578125" style="1" customWidth="1"/>
    <col min="2322" max="2560" width="9.140625" style="1"/>
    <col min="2561" max="2561" width="13.7109375" style="1" customWidth="1"/>
    <col min="2562" max="2562" width="15.7109375" style="1" customWidth="1"/>
    <col min="2563" max="2563" width="31.7109375" style="1" customWidth="1"/>
    <col min="2564" max="2566" width="9.140625" style="1"/>
    <col min="2567" max="2567" width="6.28515625" style="1" customWidth="1"/>
    <col min="2568" max="2568" width="6.5703125" style="1" customWidth="1"/>
    <col min="2569" max="2570" width="9.140625" style="1"/>
    <col min="2571" max="2571" width="11.42578125" style="1" customWidth="1"/>
    <col min="2572" max="2572" width="14" style="1" customWidth="1"/>
    <col min="2573" max="2573" width="9.140625" style="1"/>
    <col min="2574" max="2574" width="13.85546875" style="1" customWidth="1"/>
    <col min="2575" max="2575" width="14.5703125" style="1" customWidth="1"/>
    <col min="2576" max="2576" width="9.140625" style="1"/>
    <col min="2577" max="2577" width="9.42578125" style="1" customWidth="1"/>
    <col min="2578" max="2816" width="9.140625" style="1"/>
    <col min="2817" max="2817" width="13.7109375" style="1" customWidth="1"/>
    <col min="2818" max="2818" width="15.7109375" style="1" customWidth="1"/>
    <col min="2819" max="2819" width="31.7109375" style="1" customWidth="1"/>
    <col min="2820" max="2822" width="9.140625" style="1"/>
    <col min="2823" max="2823" width="6.28515625" style="1" customWidth="1"/>
    <col min="2824" max="2824" width="6.5703125" style="1" customWidth="1"/>
    <col min="2825" max="2826" width="9.140625" style="1"/>
    <col min="2827" max="2827" width="11.42578125" style="1" customWidth="1"/>
    <col min="2828" max="2828" width="14" style="1" customWidth="1"/>
    <col min="2829" max="2829" width="9.140625" style="1"/>
    <col min="2830" max="2830" width="13.85546875" style="1" customWidth="1"/>
    <col min="2831" max="2831" width="14.5703125" style="1" customWidth="1"/>
    <col min="2832" max="2832" width="9.140625" style="1"/>
    <col min="2833" max="2833" width="9.42578125" style="1" customWidth="1"/>
    <col min="2834" max="3072" width="9.140625" style="1"/>
    <col min="3073" max="3073" width="13.7109375" style="1" customWidth="1"/>
    <col min="3074" max="3074" width="15.7109375" style="1" customWidth="1"/>
    <col min="3075" max="3075" width="31.7109375" style="1" customWidth="1"/>
    <col min="3076" max="3078" width="9.140625" style="1"/>
    <col min="3079" max="3079" width="6.28515625" style="1" customWidth="1"/>
    <col min="3080" max="3080" width="6.5703125" style="1" customWidth="1"/>
    <col min="3081" max="3082" width="9.140625" style="1"/>
    <col min="3083" max="3083" width="11.42578125" style="1" customWidth="1"/>
    <col min="3084" max="3084" width="14" style="1" customWidth="1"/>
    <col min="3085" max="3085" width="9.140625" style="1"/>
    <col min="3086" max="3086" width="13.85546875" style="1" customWidth="1"/>
    <col min="3087" max="3087" width="14.5703125" style="1" customWidth="1"/>
    <col min="3088" max="3088" width="9.140625" style="1"/>
    <col min="3089" max="3089" width="9.42578125" style="1" customWidth="1"/>
    <col min="3090" max="3328" width="9.140625" style="1"/>
    <col min="3329" max="3329" width="13.7109375" style="1" customWidth="1"/>
    <col min="3330" max="3330" width="15.7109375" style="1" customWidth="1"/>
    <col min="3331" max="3331" width="31.7109375" style="1" customWidth="1"/>
    <col min="3332" max="3334" width="9.140625" style="1"/>
    <col min="3335" max="3335" width="6.28515625" style="1" customWidth="1"/>
    <col min="3336" max="3336" width="6.5703125" style="1" customWidth="1"/>
    <col min="3337" max="3338" width="9.140625" style="1"/>
    <col min="3339" max="3339" width="11.42578125" style="1" customWidth="1"/>
    <col min="3340" max="3340" width="14" style="1" customWidth="1"/>
    <col min="3341" max="3341" width="9.140625" style="1"/>
    <col min="3342" max="3342" width="13.85546875" style="1" customWidth="1"/>
    <col min="3343" max="3343" width="14.5703125" style="1" customWidth="1"/>
    <col min="3344" max="3344" width="9.140625" style="1"/>
    <col min="3345" max="3345" width="9.42578125" style="1" customWidth="1"/>
    <col min="3346" max="3584" width="9.140625" style="1"/>
    <col min="3585" max="3585" width="13.7109375" style="1" customWidth="1"/>
    <col min="3586" max="3586" width="15.7109375" style="1" customWidth="1"/>
    <col min="3587" max="3587" width="31.7109375" style="1" customWidth="1"/>
    <col min="3588" max="3590" width="9.140625" style="1"/>
    <col min="3591" max="3591" width="6.28515625" style="1" customWidth="1"/>
    <col min="3592" max="3592" width="6.5703125" style="1" customWidth="1"/>
    <col min="3593" max="3594" width="9.140625" style="1"/>
    <col min="3595" max="3595" width="11.42578125" style="1" customWidth="1"/>
    <col min="3596" max="3596" width="14" style="1" customWidth="1"/>
    <col min="3597" max="3597" width="9.140625" style="1"/>
    <col min="3598" max="3598" width="13.85546875" style="1" customWidth="1"/>
    <col min="3599" max="3599" width="14.5703125" style="1" customWidth="1"/>
    <col min="3600" max="3600" width="9.140625" style="1"/>
    <col min="3601" max="3601" width="9.42578125" style="1" customWidth="1"/>
    <col min="3602" max="3840" width="9.140625" style="1"/>
    <col min="3841" max="3841" width="13.7109375" style="1" customWidth="1"/>
    <col min="3842" max="3842" width="15.7109375" style="1" customWidth="1"/>
    <col min="3843" max="3843" width="31.7109375" style="1" customWidth="1"/>
    <col min="3844" max="3846" width="9.140625" style="1"/>
    <col min="3847" max="3847" width="6.28515625" style="1" customWidth="1"/>
    <col min="3848" max="3848" width="6.5703125" style="1" customWidth="1"/>
    <col min="3849" max="3850" width="9.140625" style="1"/>
    <col min="3851" max="3851" width="11.42578125" style="1" customWidth="1"/>
    <col min="3852" max="3852" width="14" style="1" customWidth="1"/>
    <col min="3853" max="3853" width="9.140625" style="1"/>
    <col min="3854" max="3854" width="13.85546875" style="1" customWidth="1"/>
    <col min="3855" max="3855" width="14.5703125" style="1" customWidth="1"/>
    <col min="3856" max="3856" width="9.140625" style="1"/>
    <col min="3857" max="3857" width="9.42578125" style="1" customWidth="1"/>
    <col min="3858" max="4096" width="9.140625" style="1"/>
    <col min="4097" max="4097" width="13.7109375" style="1" customWidth="1"/>
    <col min="4098" max="4098" width="15.7109375" style="1" customWidth="1"/>
    <col min="4099" max="4099" width="31.7109375" style="1" customWidth="1"/>
    <col min="4100" max="4102" width="9.140625" style="1"/>
    <col min="4103" max="4103" width="6.28515625" style="1" customWidth="1"/>
    <col min="4104" max="4104" width="6.5703125" style="1" customWidth="1"/>
    <col min="4105" max="4106" width="9.140625" style="1"/>
    <col min="4107" max="4107" width="11.42578125" style="1" customWidth="1"/>
    <col min="4108" max="4108" width="14" style="1" customWidth="1"/>
    <col min="4109" max="4109" width="9.140625" style="1"/>
    <col min="4110" max="4110" width="13.85546875" style="1" customWidth="1"/>
    <col min="4111" max="4111" width="14.5703125" style="1" customWidth="1"/>
    <col min="4112" max="4112" width="9.140625" style="1"/>
    <col min="4113" max="4113" width="9.42578125" style="1" customWidth="1"/>
    <col min="4114" max="4352" width="9.140625" style="1"/>
    <col min="4353" max="4353" width="13.7109375" style="1" customWidth="1"/>
    <col min="4354" max="4354" width="15.7109375" style="1" customWidth="1"/>
    <col min="4355" max="4355" width="31.7109375" style="1" customWidth="1"/>
    <col min="4356" max="4358" width="9.140625" style="1"/>
    <col min="4359" max="4359" width="6.28515625" style="1" customWidth="1"/>
    <col min="4360" max="4360" width="6.5703125" style="1" customWidth="1"/>
    <col min="4361" max="4362" width="9.140625" style="1"/>
    <col min="4363" max="4363" width="11.42578125" style="1" customWidth="1"/>
    <col min="4364" max="4364" width="14" style="1" customWidth="1"/>
    <col min="4365" max="4365" width="9.140625" style="1"/>
    <col min="4366" max="4366" width="13.85546875" style="1" customWidth="1"/>
    <col min="4367" max="4367" width="14.5703125" style="1" customWidth="1"/>
    <col min="4368" max="4368" width="9.140625" style="1"/>
    <col min="4369" max="4369" width="9.42578125" style="1" customWidth="1"/>
    <col min="4370" max="4608" width="9.140625" style="1"/>
    <col min="4609" max="4609" width="13.7109375" style="1" customWidth="1"/>
    <col min="4610" max="4610" width="15.7109375" style="1" customWidth="1"/>
    <col min="4611" max="4611" width="31.7109375" style="1" customWidth="1"/>
    <col min="4612" max="4614" width="9.140625" style="1"/>
    <col min="4615" max="4615" width="6.28515625" style="1" customWidth="1"/>
    <col min="4616" max="4616" width="6.5703125" style="1" customWidth="1"/>
    <col min="4617" max="4618" width="9.140625" style="1"/>
    <col min="4619" max="4619" width="11.42578125" style="1" customWidth="1"/>
    <col min="4620" max="4620" width="14" style="1" customWidth="1"/>
    <col min="4621" max="4621" width="9.140625" style="1"/>
    <col min="4622" max="4622" width="13.85546875" style="1" customWidth="1"/>
    <col min="4623" max="4623" width="14.5703125" style="1" customWidth="1"/>
    <col min="4624" max="4624" width="9.140625" style="1"/>
    <col min="4625" max="4625" width="9.42578125" style="1" customWidth="1"/>
    <col min="4626" max="4864" width="9.140625" style="1"/>
    <col min="4865" max="4865" width="13.7109375" style="1" customWidth="1"/>
    <col min="4866" max="4866" width="15.7109375" style="1" customWidth="1"/>
    <col min="4867" max="4867" width="31.7109375" style="1" customWidth="1"/>
    <col min="4868" max="4870" width="9.140625" style="1"/>
    <col min="4871" max="4871" width="6.28515625" style="1" customWidth="1"/>
    <col min="4872" max="4872" width="6.5703125" style="1" customWidth="1"/>
    <col min="4873" max="4874" width="9.140625" style="1"/>
    <col min="4875" max="4875" width="11.42578125" style="1" customWidth="1"/>
    <col min="4876" max="4876" width="14" style="1" customWidth="1"/>
    <col min="4877" max="4877" width="9.140625" style="1"/>
    <col min="4878" max="4878" width="13.85546875" style="1" customWidth="1"/>
    <col min="4879" max="4879" width="14.5703125" style="1" customWidth="1"/>
    <col min="4880" max="4880" width="9.140625" style="1"/>
    <col min="4881" max="4881" width="9.42578125" style="1" customWidth="1"/>
    <col min="4882" max="5120" width="9.140625" style="1"/>
    <col min="5121" max="5121" width="13.7109375" style="1" customWidth="1"/>
    <col min="5122" max="5122" width="15.7109375" style="1" customWidth="1"/>
    <col min="5123" max="5123" width="31.7109375" style="1" customWidth="1"/>
    <col min="5124" max="5126" width="9.140625" style="1"/>
    <col min="5127" max="5127" width="6.28515625" style="1" customWidth="1"/>
    <col min="5128" max="5128" width="6.5703125" style="1" customWidth="1"/>
    <col min="5129" max="5130" width="9.140625" style="1"/>
    <col min="5131" max="5131" width="11.42578125" style="1" customWidth="1"/>
    <col min="5132" max="5132" width="14" style="1" customWidth="1"/>
    <col min="5133" max="5133" width="9.140625" style="1"/>
    <col min="5134" max="5134" width="13.85546875" style="1" customWidth="1"/>
    <col min="5135" max="5135" width="14.5703125" style="1" customWidth="1"/>
    <col min="5136" max="5136" width="9.140625" style="1"/>
    <col min="5137" max="5137" width="9.42578125" style="1" customWidth="1"/>
    <col min="5138" max="5376" width="9.140625" style="1"/>
    <col min="5377" max="5377" width="13.7109375" style="1" customWidth="1"/>
    <col min="5378" max="5378" width="15.7109375" style="1" customWidth="1"/>
    <col min="5379" max="5379" width="31.7109375" style="1" customWidth="1"/>
    <col min="5380" max="5382" width="9.140625" style="1"/>
    <col min="5383" max="5383" width="6.28515625" style="1" customWidth="1"/>
    <col min="5384" max="5384" width="6.5703125" style="1" customWidth="1"/>
    <col min="5385" max="5386" width="9.140625" style="1"/>
    <col min="5387" max="5387" width="11.42578125" style="1" customWidth="1"/>
    <col min="5388" max="5388" width="14" style="1" customWidth="1"/>
    <col min="5389" max="5389" width="9.140625" style="1"/>
    <col min="5390" max="5390" width="13.85546875" style="1" customWidth="1"/>
    <col min="5391" max="5391" width="14.5703125" style="1" customWidth="1"/>
    <col min="5392" max="5392" width="9.140625" style="1"/>
    <col min="5393" max="5393" width="9.42578125" style="1" customWidth="1"/>
    <col min="5394" max="5632" width="9.140625" style="1"/>
    <col min="5633" max="5633" width="13.7109375" style="1" customWidth="1"/>
    <col min="5634" max="5634" width="15.7109375" style="1" customWidth="1"/>
    <col min="5635" max="5635" width="31.7109375" style="1" customWidth="1"/>
    <col min="5636" max="5638" width="9.140625" style="1"/>
    <col min="5639" max="5639" width="6.28515625" style="1" customWidth="1"/>
    <col min="5640" max="5640" width="6.5703125" style="1" customWidth="1"/>
    <col min="5641" max="5642" width="9.140625" style="1"/>
    <col min="5643" max="5643" width="11.42578125" style="1" customWidth="1"/>
    <col min="5644" max="5644" width="14" style="1" customWidth="1"/>
    <col min="5645" max="5645" width="9.140625" style="1"/>
    <col min="5646" max="5646" width="13.85546875" style="1" customWidth="1"/>
    <col min="5647" max="5647" width="14.5703125" style="1" customWidth="1"/>
    <col min="5648" max="5648" width="9.140625" style="1"/>
    <col min="5649" max="5649" width="9.42578125" style="1" customWidth="1"/>
    <col min="5650" max="5888" width="9.140625" style="1"/>
    <col min="5889" max="5889" width="13.7109375" style="1" customWidth="1"/>
    <col min="5890" max="5890" width="15.7109375" style="1" customWidth="1"/>
    <col min="5891" max="5891" width="31.7109375" style="1" customWidth="1"/>
    <col min="5892" max="5894" width="9.140625" style="1"/>
    <col min="5895" max="5895" width="6.28515625" style="1" customWidth="1"/>
    <col min="5896" max="5896" width="6.5703125" style="1" customWidth="1"/>
    <col min="5897" max="5898" width="9.140625" style="1"/>
    <col min="5899" max="5899" width="11.42578125" style="1" customWidth="1"/>
    <col min="5900" max="5900" width="14" style="1" customWidth="1"/>
    <col min="5901" max="5901" width="9.140625" style="1"/>
    <col min="5902" max="5902" width="13.85546875" style="1" customWidth="1"/>
    <col min="5903" max="5903" width="14.5703125" style="1" customWidth="1"/>
    <col min="5904" max="5904" width="9.140625" style="1"/>
    <col min="5905" max="5905" width="9.42578125" style="1" customWidth="1"/>
    <col min="5906" max="6144" width="9.140625" style="1"/>
    <col min="6145" max="6145" width="13.7109375" style="1" customWidth="1"/>
    <col min="6146" max="6146" width="15.7109375" style="1" customWidth="1"/>
    <col min="6147" max="6147" width="31.7109375" style="1" customWidth="1"/>
    <col min="6148" max="6150" width="9.140625" style="1"/>
    <col min="6151" max="6151" width="6.28515625" style="1" customWidth="1"/>
    <col min="6152" max="6152" width="6.5703125" style="1" customWidth="1"/>
    <col min="6153" max="6154" width="9.140625" style="1"/>
    <col min="6155" max="6155" width="11.42578125" style="1" customWidth="1"/>
    <col min="6156" max="6156" width="14" style="1" customWidth="1"/>
    <col min="6157" max="6157" width="9.140625" style="1"/>
    <col min="6158" max="6158" width="13.85546875" style="1" customWidth="1"/>
    <col min="6159" max="6159" width="14.5703125" style="1" customWidth="1"/>
    <col min="6160" max="6160" width="9.140625" style="1"/>
    <col min="6161" max="6161" width="9.42578125" style="1" customWidth="1"/>
    <col min="6162" max="6400" width="9.140625" style="1"/>
    <col min="6401" max="6401" width="13.7109375" style="1" customWidth="1"/>
    <col min="6402" max="6402" width="15.7109375" style="1" customWidth="1"/>
    <col min="6403" max="6403" width="31.7109375" style="1" customWidth="1"/>
    <col min="6404" max="6406" width="9.140625" style="1"/>
    <col min="6407" max="6407" width="6.28515625" style="1" customWidth="1"/>
    <col min="6408" max="6408" width="6.5703125" style="1" customWidth="1"/>
    <col min="6409" max="6410" width="9.140625" style="1"/>
    <col min="6411" max="6411" width="11.42578125" style="1" customWidth="1"/>
    <col min="6412" max="6412" width="14" style="1" customWidth="1"/>
    <col min="6413" max="6413" width="9.140625" style="1"/>
    <col min="6414" max="6414" width="13.85546875" style="1" customWidth="1"/>
    <col min="6415" max="6415" width="14.5703125" style="1" customWidth="1"/>
    <col min="6416" max="6416" width="9.140625" style="1"/>
    <col min="6417" max="6417" width="9.42578125" style="1" customWidth="1"/>
    <col min="6418" max="6656" width="9.140625" style="1"/>
    <col min="6657" max="6657" width="13.7109375" style="1" customWidth="1"/>
    <col min="6658" max="6658" width="15.7109375" style="1" customWidth="1"/>
    <col min="6659" max="6659" width="31.7109375" style="1" customWidth="1"/>
    <col min="6660" max="6662" width="9.140625" style="1"/>
    <col min="6663" max="6663" width="6.28515625" style="1" customWidth="1"/>
    <col min="6664" max="6664" width="6.5703125" style="1" customWidth="1"/>
    <col min="6665" max="6666" width="9.140625" style="1"/>
    <col min="6667" max="6667" width="11.42578125" style="1" customWidth="1"/>
    <col min="6668" max="6668" width="14" style="1" customWidth="1"/>
    <col min="6669" max="6669" width="9.140625" style="1"/>
    <col min="6670" max="6670" width="13.85546875" style="1" customWidth="1"/>
    <col min="6671" max="6671" width="14.5703125" style="1" customWidth="1"/>
    <col min="6672" max="6672" width="9.140625" style="1"/>
    <col min="6673" max="6673" width="9.42578125" style="1" customWidth="1"/>
    <col min="6674" max="6912" width="9.140625" style="1"/>
    <col min="6913" max="6913" width="13.7109375" style="1" customWidth="1"/>
    <col min="6914" max="6914" width="15.7109375" style="1" customWidth="1"/>
    <col min="6915" max="6915" width="31.7109375" style="1" customWidth="1"/>
    <col min="6916" max="6918" width="9.140625" style="1"/>
    <col min="6919" max="6919" width="6.28515625" style="1" customWidth="1"/>
    <col min="6920" max="6920" width="6.5703125" style="1" customWidth="1"/>
    <col min="6921" max="6922" width="9.140625" style="1"/>
    <col min="6923" max="6923" width="11.42578125" style="1" customWidth="1"/>
    <col min="6924" max="6924" width="14" style="1" customWidth="1"/>
    <col min="6925" max="6925" width="9.140625" style="1"/>
    <col min="6926" max="6926" width="13.85546875" style="1" customWidth="1"/>
    <col min="6927" max="6927" width="14.5703125" style="1" customWidth="1"/>
    <col min="6928" max="6928" width="9.140625" style="1"/>
    <col min="6929" max="6929" width="9.42578125" style="1" customWidth="1"/>
    <col min="6930" max="7168" width="9.140625" style="1"/>
    <col min="7169" max="7169" width="13.7109375" style="1" customWidth="1"/>
    <col min="7170" max="7170" width="15.7109375" style="1" customWidth="1"/>
    <col min="7171" max="7171" width="31.7109375" style="1" customWidth="1"/>
    <col min="7172" max="7174" width="9.140625" style="1"/>
    <col min="7175" max="7175" width="6.28515625" style="1" customWidth="1"/>
    <col min="7176" max="7176" width="6.5703125" style="1" customWidth="1"/>
    <col min="7177" max="7178" width="9.140625" style="1"/>
    <col min="7179" max="7179" width="11.42578125" style="1" customWidth="1"/>
    <col min="7180" max="7180" width="14" style="1" customWidth="1"/>
    <col min="7181" max="7181" width="9.140625" style="1"/>
    <col min="7182" max="7182" width="13.85546875" style="1" customWidth="1"/>
    <col min="7183" max="7183" width="14.5703125" style="1" customWidth="1"/>
    <col min="7184" max="7184" width="9.140625" style="1"/>
    <col min="7185" max="7185" width="9.42578125" style="1" customWidth="1"/>
    <col min="7186" max="7424" width="9.140625" style="1"/>
    <col min="7425" max="7425" width="13.7109375" style="1" customWidth="1"/>
    <col min="7426" max="7426" width="15.7109375" style="1" customWidth="1"/>
    <col min="7427" max="7427" width="31.7109375" style="1" customWidth="1"/>
    <col min="7428" max="7430" width="9.140625" style="1"/>
    <col min="7431" max="7431" width="6.28515625" style="1" customWidth="1"/>
    <col min="7432" max="7432" width="6.5703125" style="1" customWidth="1"/>
    <col min="7433" max="7434" width="9.140625" style="1"/>
    <col min="7435" max="7435" width="11.42578125" style="1" customWidth="1"/>
    <col min="7436" max="7436" width="14" style="1" customWidth="1"/>
    <col min="7437" max="7437" width="9.140625" style="1"/>
    <col min="7438" max="7438" width="13.85546875" style="1" customWidth="1"/>
    <col min="7439" max="7439" width="14.5703125" style="1" customWidth="1"/>
    <col min="7440" max="7440" width="9.140625" style="1"/>
    <col min="7441" max="7441" width="9.42578125" style="1" customWidth="1"/>
    <col min="7442" max="7680" width="9.140625" style="1"/>
    <col min="7681" max="7681" width="13.7109375" style="1" customWidth="1"/>
    <col min="7682" max="7682" width="15.7109375" style="1" customWidth="1"/>
    <col min="7683" max="7683" width="31.7109375" style="1" customWidth="1"/>
    <col min="7684" max="7686" width="9.140625" style="1"/>
    <col min="7687" max="7687" width="6.28515625" style="1" customWidth="1"/>
    <col min="7688" max="7688" width="6.5703125" style="1" customWidth="1"/>
    <col min="7689" max="7690" width="9.140625" style="1"/>
    <col min="7691" max="7691" width="11.42578125" style="1" customWidth="1"/>
    <col min="7692" max="7692" width="14" style="1" customWidth="1"/>
    <col min="7693" max="7693" width="9.140625" style="1"/>
    <col min="7694" max="7694" width="13.85546875" style="1" customWidth="1"/>
    <col min="7695" max="7695" width="14.5703125" style="1" customWidth="1"/>
    <col min="7696" max="7696" width="9.140625" style="1"/>
    <col min="7697" max="7697" width="9.42578125" style="1" customWidth="1"/>
    <col min="7698" max="7936" width="9.140625" style="1"/>
    <col min="7937" max="7937" width="13.7109375" style="1" customWidth="1"/>
    <col min="7938" max="7938" width="15.7109375" style="1" customWidth="1"/>
    <col min="7939" max="7939" width="31.7109375" style="1" customWidth="1"/>
    <col min="7940" max="7942" width="9.140625" style="1"/>
    <col min="7943" max="7943" width="6.28515625" style="1" customWidth="1"/>
    <col min="7944" max="7944" width="6.5703125" style="1" customWidth="1"/>
    <col min="7945" max="7946" width="9.140625" style="1"/>
    <col min="7947" max="7947" width="11.42578125" style="1" customWidth="1"/>
    <col min="7948" max="7948" width="14" style="1" customWidth="1"/>
    <col min="7949" max="7949" width="9.140625" style="1"/>
    <col min="7950" max="7950" width="13.85546875" style="1" customWidth="1"/>
    <col min="7951" max="7951" width="14.5703125" style="1" customWidth="1"/>
    <col min="7952" max="7952" width="9.140625" style="1"/>
    <col min="7953" max="7953" width="9.42578125" style="1" customWidth="1"/>
    <col min="7954" max="8192" width="9.140625" style="1"/>
    <col min="8193" max="8193" width="13.7109375" style="1" customWidth="1"/>
    <col min="8194" max="8194" width="15.7109375" style="1" customWidth="1"/>
    <col min="8195" max="8195" width="31.7109375" style="1" customWidth="1"/>
    <col min="8196" max="8198" width="9.140625" style="1"/>
    <col min="8199" max="8199" width="6.28515625" style="1" customWidth="1"/>
    <col min="8200" max="8200" width="6.5703125" style="1" customWidth="1"/>
    <col min="8201" max="8202" width="9.140625" style="1"/>
    <col min="8203" max="8203" width="11.42578125" style="1" customWidth="1"/>
    <col min="8204" max="8204" width="14" style="1" customWidth="1"/>
    <col min="8205" max="8205" width="9.140625" style="1"/>
    <col min="8206" max="8206" width="13.85546875" style="1" customWidth="1"/>
    <col min="8207" max="8207" width="14.5703125" style="1" customWidth="1"/>
    <col min="8208" max="8208" width="9.140625" style="1"/>
    <col min="8209" max="8209" width="9.42578125" style="1" customWidth="1"/>
    <col min="8210" max="8448" width="9.140625" style="1"/>
    <col min="8449" max="8449" width="13.7109375" style="1" customWidth="1"/>
    <col min="8450" max="8450" width="15.7109375" style="1" customWidth="1"/>
    <col min="8451" max="8451" width="31.7109375" style="1" customWidth="1"/>
    <col min="8452" max="8454" width="9.140625" style="1"/>
    <col min="8455" max="8455" width="6.28515625" style="1" customWidth="1"/>
    <col min="8456" max="8456" width="6.5703125" style="1" customWidth="1"/>
    <col min="8457" max="8458" width="9.140625" style="1"/>
    <col min="8459" max="8459" width="11.42578125" style="1" customWidth="1"/>
    <col min="8460" max="8460" width="14" style="1" customWidth="1"/>
    <col min="8461" max="8461" width="9.140625" style="1"/>
    <col min="8462" max="8462" width="13.85546875" style="1" customWidth="1"/>
    <col min="8463" max="8463" width="14.5703125" style="1" customWidth="1"/>
    <col min="8464" max="8464" width="9.140625" style="1"/>
    <col min="8465" max="8465" width="9.42578125" style="1" customWidth="1"/>
    <col min="8466" max="8704" width="9.140625" style="1"/>
    <col min="8705" max="8705" width="13.7109375" style="1" customWidth="1"/>
    <col min="8706" max="8706" width="15.7109375" style="1" customWidth="1"/>
    <col min="8707" max="8707" width="31.7109375" style="1" customWidth="1"/>
    <col min="8708" max="8710" width="9.140625" style="1"/>
    <col min="8711" max="8711" width="6.28515625" style="1" customWidth="1"/>
    <col min="8712" max="8712" width="6.5703125" style="1" customWidth="1"/>
    <col min="8713" max="8714" width="9.140625" style="1"/>
    <col min="8715" max="8715" width="11.42578125" style="1" customWidth="1"/>
    <col min="8716" max="8716" width="14" style="1" customWidth="1"/>
    <col min="8717" max="8717" width="9.140625" style="1"/>
    <col min="8718" max="8718" width="13.85546875" style="1" customWidth="1"/>
    <col min="8719" max="8719" width="14.5703125" style="1" customWidth="1"/>
    <col min="8720" max="8720" width="9.140625" style="1"/>
    <col min="8721" max="8721" width="9.42578125" style="1" customWidth="1"/>
    <col min="8722" max="8960" width="9.140625" style="1"/>
    <col min="8961" max="8961" width="13.7109375" style="1" customWidth="1"/>
    <col min="8962" max="8962" width="15.7109375" style="1" customWidth="1"/>
    <col min="8963" max="8963" width="31.7109375" style="1" customWidth="1"/>
    <col min="8964" max="8966" width="9.140625" style="1"/>
    <col min="8967" max="8967" width="6.28515625" style="1" customWidth="1"/>
    <col min="8968" max="8968" width="6.5703125" style="1" customWidth="1"/>
    <col min="8969" max="8970" width="9.140625" style="1"/>
    <col min="8971" max="8971" width="11.42578125" style="1" customWidth="1"/>
    <col min="8972" max="8972" width="14" style="1" customWidth="1"/>
    <col min="8973" max="8973" width="9.140625" style="1"/>
    <col min="8974" max="8974" width="13.85546875" style="1" customWidth="1"/>
    <col min="8975" max="8975" width="14.5703125" style="1" customWidth="1"/>
    <col min="8976" max="8976" width="9.140625" style="1"/>
    <col min="8977" max="8977" width="9.42578125" style="1" customWidth="1"/>
    <col min="8978" max="9216" width="9.140625" style="1"/>
    <col min="9217" max="9217" width="13.7109375" style="1" customWidth="1"/>
    <col min="9218" max="9218" width="15.7109375" style="1" customWidth="1"/>
    <col min="9219" max="9219" width="31.7109375" style="1" customWidth="1"/>
    <col min="9220" max="9222" width="9.140625" style="1"/>
    <col min="9223" max="9223" width="6.28515625" style="1" customWidth="1"/>
    <col min="9224" max="9224" width="6.5703125" style="1" customWidth="1"/>
    <col min="9225" max="9226" width="9.140625" style="1"/>
    <col min="9227" max="9227" width="11.42578125" style="1" customWidth="1"/>
    <col min="9228" max="9228" width="14" style="1" customWidth="1"/>
    <col min="9229" max="9229" width="9.140625" style="1"/>
    <col min="9230" max="9230" width="13.85546875" style="1" customWidth="1"/>
    <col min="9231" max="9231" width="14.5703125" style="1" customWidth="1"/>
    <col min="9232" max="9232" width="9.140625" style="1"/>
    <col min="9233" max="9233" width="9.42578125" style="1" customWidth="1"/>
    <col min="9234" max="9472" width="9.140625" style="1"/>
    <col min="9473" max="9473" width="13.7109375" style="1" customWidth="1"/>
    <col min="9474" max="9474" width="15.7109375" style="1" customWidth="1"/>
    <col min="9475" max="9475" width="31.7109375" style="1" customWidth="1"/>
    <col min="9476" max="9478" width="9.140625" style="1"/>
    <col min="9479" max="9479" width="6.28515625" style="1" customWidth="1"/>
    <col min="9480" max="9480" width="6.5703125" style="1" customWidth="1"/>
    <col min="9481" max="9482" width="9.140625" style="1"/>
    <col min="9483" max="9483" width="11.42578125" style="1" customWidth="1"/>
    <col min="9484" max="9484" width="14" style="1" customWidth="1"/>
    <col min="9485" max="9485" width="9.140625" style="1"/>
    <col min="9486" max="9486" width="13.85546875" style="1" customWidth="1"/>
    <col min="9487" max="9487" width="14.5703125" style="1" customWidth="1"/>
    <col min="9488" max="9488" width="9.140625" style="1"/>
    <col min="9489" max="9489" width="9.42578125" style="1" customWidth="1"/>
    <col min="9490" max="9728" width="9.140625" style="1"/>
    <col min="9729" max="9729" width="13.7109375" style="1" customWidth="1"/>
    <col min="9730" max="9730" width="15.7109375" style="1" customWidth="1"/>
    <col min="9731" max="9731" width="31.7109375" style="1" customWidth="1"/>
    <col min="9732" max="9734" width="9.140625" style="1"/>
    <col min="9735" max="9735" width="6.28515625" style="1" customWidth="1"/>
    <col min="9736" max="9736" width="6.5703125" style="1" customWidth="1"/>
    <col min="9737" max="9738" width="9.140625" style="1"/>
    <col min="9739" max="9739" width="11.42578125" style="1" customWidth="1"/>
    <col min="9740" max="9740" width="14" style="1" customWidth="1"/>
    <col min="9741" max="9741" width="9.140625" style="1"/>
    <col min="9742" max="9742" width="13.85546875" style="1" customWidth="1"/>
    <col min="9743" max="9743" width="14.5703125" style="1" customWidth="1"/>
    <col min="9744" max="9744" width="9.140625" style="1"/>
    <col min="9745" max="9745" width="9.42578125" style="1" customWidth="1"/>
    <col min="9746" max="9984" width="9.140625" style="1"/>
    <col min="9985" max="9985" width="13.7109375" style="1" customWidth="1"/>
    <col min="9986" max="9986" width="15.7109375" style="1" customWidth="1"/>
    <col min="9987" max="9987" width="31.7109375" style="1" customWidth="1"/>
    <col min="9988" max="9990" width="9.140625" style="1"/>
    <col min="9991" max="9991" width="6.28515625" style="1" customWidth="1"/>
    <col min="9992" max="9992" width="6.5703125" style="1" customWidth="1"/>
    <col min="9993" max="9994" width="9.140625" style="1"/>
    <col min="9995" max="9995" width="11.42578125" style="1" customWidth="1"/>
    <col min="9996" max="9996" width="14" style="1" customWidth="1"/>
    <col min="9997" max="9997" width="9.140625" style="1"/>
    <col min="9998" max="9998" width="13.85546875" style="1" customWidth="1"/>
    <col min="9999" max="9999" width="14.5703125" style="1" customWidth="1"/>
    <col min="10000" max="10000" width="9.140625" style="1"/>
    <col min="10001" max="10001" width="9.42578125" style="1" customWidth="1"/>
    <col min="10002" max="10240" width="9.140625" style="1"/>
    <col min="10241" max="10241" width="13.7109375" style="1" customWidth="1"/>
    <col min="10242" max="10242" width="15.7109375" style="1" customWidth="1"/>
    <col min="10243" max="10243" width="31.7109375" style="1" customWidth="1"/>
    <col min="10244" max="10246" width="9.140625" style="1"/>
    <col min="10247" max="10247" width="6.28515625" style="1" customWidth="1"/>
    <col min="10248" max="10248" width="6.5703125" style="1" customWidth="1"/>
    <col min="10249" max="10250" width="9.140625" style="1"/>
    <col min="10251" max="10251" width="11.42578125" style="1" customWidth="1"/>
    <col min="10252" max="10252" width="14" style="1" customWidth="1"/>
    <col min="10253" max="10253" width="9.140625" style="1"/>
    <col min="10254" max="10254" width="13.85546875" style="1" customWidth="1"/>
    <col min="10255" max="10255" width="14.5703125" style="1" customWidth="1"/>
    <col min="10256" max="10256" width="9.140625" style="1"/>
    <col min="10257" max="10257" width="9.42578125" style="1" customWidth="1"/>
    <col min="10258" max="10496" width="9.140625" style="1"/>
    <col min="10497" max="10497" width="13.7109375" style="1" customWidth="1"/>
    <col min="10498" max="10498" width="15.7109375" style="1" customWidth="1"/>
    <col min="10499" max="10499" width="31.7109375" style="1" customWidth="1"/>
    <col min="10500" max="10502" width="9.140625" style="1"/>
    <col min="10503" max="10503" width="6.28515625" style="1" customWidth="1"/>
    <col min="10504" max="10504" width="6.5703125" style="1" customWidth="1"/>
    <col min="10505" max="10506" width="9.140625" style="1"/>
    <col min="10507" max="10507" width="11.42578125" style="1" customWidth="1"/>
    <col min="10508" max="10508" width="14" style="1" customWidth="1"/>
    <col min="10509" max="10509" width="9.140625" style="1"/>
    <col min="10510" max="10510" width="13.85546875" style="1" customWidth="1"/>
    <col min="10511" max="10511" width="14.5703125" style="1" customWidth="1"/>
    <col min="10512" max="10512" width="9.140625" style="1"/>
    <col min="10513" max="10513" width="9.42578125" style="1" customWidth="1"/>
    <col min="10514" max="10752" width="9.140625" style="1"/>
    <col min="10753" max="10753" width="13.7109375" style="1" customWidth="1"/>
    <col min="10754" max="10754" width="15.7109375" style="1" customWidth="1"/>
    <col min="10755" max="10755" width="31.7109375" style="1" customWidth="1"/>
    <col min="10756" max="10758" width="9.140625" style="1"/>
    <col min="10759" max="10759" width="6.28515625" style="1" customWidth="1"/>
    <col min="10760" max="10760" width="6.5703125" style="1" customWidth="1"/>
    <col min="10761" max="10762" width="9.140625" style="1"/>
    <col min="10763" max="10763" width="11.42578125" style="1" customWidth="1"/>
    <col min="10764" max="10764" width="14" style="1" customWidth="1"/>
    <col min="10765" max="10765" width="9.140625" style="1"/>
    <col min="10766" max="10766" width="13.85546875" style="1" customWidth="1"/>
    <col min="10767" max="10767" width="14.5703125" style="1" customWidth="1"/>
    <col min="10768" max="10768" width="9.140625" style="1"/>
    <col min="10769" max="10769" width="9.42578125" style="1" customWidth="1"/>
    <col min="10770" max="11008" width="9.140625" style="1"/>
    <col min="11009" max="11009" width="13.7109375" style="1" customWidth="1"/>
    <col min="11010" max="11010" width="15.7109375" style="1" customWidth="1"/>
    <col min="11011" max="11011" width="31.7109375" style="1" customWidth="1"/>
    <col min="11012" max="11014" width="9.140625" style="1"/>
    <col min="11015" max="11015" width="6.28515625" style="1" customWidth="1"/>
    <col min="11016" max="11016" width="6.5703125" style="1" customWidth="1"/>
    <col min="11017" max="11018" width="9.140625" style="1"/>
    <col min="11019" max="11019" width="11.42578125" style="1" customWidth="1"/>
    <col min="11020" max="11020" width="14" style="1" customWidth="1"/>
    <col min="11021" max="11021" width="9.140625" style="1"/>
    <col min="11022" max="11022" width="13.85546875" style="1" customWidth="1"/>
    <col min="11023" max="11023" width="14.5703125" style="1" customWidth="1"/>
    <col min="11024" max="11024" width="9.140625" style="1"/>
    <col min="11025" max="11025" width="9.42578125" style="1" customWidth="1"/>
    <col min="11026" max="11264" width="9.140625" style="1"/>
    <col min="11265" max="11265" width="13.7109375" style="1" customWidth="1"/>
    <col min="11266" max="11266" width="15.7109375" style="1" customWidth="1"/>
    <col min="11267" max="11267" width="31.7109375" style="1" customWidth="1"/>
    <col min="11268" max="11270" width="9.140625" style="1"/>
    <col min="11271" max="11271" width="6.28515625" style="1" customWidth="1"/>
    <col min="11272" max="11272" width="6.5703125" style="1" customWidth="1"/>
    <col min="11273" max="11274" width="9.140625" style="1"/>
    <col min="11275" max="11275" width="11.42578125" style="1" customWidth="1"/>
    <col min="11276" max="11276" width="14" style="1" customWidth="1"/>
    <col min="11277" max="11277" width="9.140625" style="1"/>
    <col min="11278" max="11278" width="13.85546875" style="1" customWidth="1"/>
    <col min="11279" max="11279" width="14.5703125" style="1" customWidth="1"/>
    <col min="11280" max="11280" width="9.140625" style="1"/>
    <col min="11281" max="11281" width="9.42578125" style="1" customWidth="1"/>
    <col min="11282" max="11520" width="9.140625" style="1"/>
    <col min="11521" max="11521" width="13.7109375" style="1" customWidth="1"/>
    <col min="11522" max="11522" width="15.7109375" style="1" customWidth="1"/>
    <col min="11523" max="11523" width="31.7109375" style="1" customWidth="1"/>
    <col min="11524" max="11526" width="9.140625" style="1"/>
    <col min="11527" max="11527" width="6.28515625" style="1" customWidth="1"/>
    <col min="11528" max="11528" width="6.5703125" style="1" customWidth="1"/>
    <col min="11529" max="11530" width="9.140625" style="1"/>
    <col min="11531" max="11531" width="11.42578125" style="1" customWidth="1"/>
    <col min="11532" max="11532" width="14" style="1" customWidth="1"/>
    <col min="11533" max="11533" width="9.140625" style="1"/>
    <col min="11534" max="11534" width="13.85546875" style="1" customWidth="1"/>
    <col min="11535" max="11535" width="14.5703125" style="1" customWidth="1"/>
    <col min="11536" max="11536" width="9.140625" style="1"/>
    <col min="11537" max="11537" width="9.42578125" style="1" customWidth="1"/>
    <col min="11538" max="11776" width="9.140625" style="1"/>
    <col min="11777" max="11777" width="13.7109375" style="1" customWidth="1"/>
    <col min="11778" max="11778" width="15.7109375" style="1" customWidth="1"/>
    <col min="11779" max="11779" width="31.7109375" style="1" customWidth="1"/>
    <col min="11780" max="11782" width="9.140625" style="1"/>
    <col min="11783" max="11783" width="6.28515625" style="1" customWidth="1"/>
    <col min="11784" max="11784" width="6.5703125" style="1" customWidth="1"/>
    <col min="11785" max="11786" width="9.140625" style="1"/>
    <col min="11787" max="11787" width="11.42578125" style="1" customWidth="1"/>
    <col min="11788" max="11788" width="14" style="1" customWidth="1"/>
    <col min="11789" max="11789" width="9.140625" style="1"/>
    <col min="11790" max="11790" width="13.85546875" style="1" customWidth="1"/>
    <col min="11791" max="11791" width="14.5703125" style="1" customWidth="1"/>
    <col min="11792" max="11792" width="9.140625" style="1"/>
    <col min="11793" max="11793" width="9.42578125" style="1" customWidth="1"/>
    <col min="11794" max="12032" width="9.140625" style="1"/>
    <col min="12033" max="12033" width="13.7109375" style="1" customWidth="1"/>
    <col min="12034" max="12034" width="15.7109375" style="1" customWidth="1"/>
    <col min="12035" max="12035" width="31.7109375" style="1" customWidth="1"/>
    <col min="12036" max="12038" width="9.140625" style="1"/>
    <col min="12039" max="12039" width="6.28515625" style="1" customWidth="1"/>
    <col min="12040" max="12040" width="6.5703125" style="1" customWidth="1"/>
    <col min="12041" max="12042" width="9.140625" style="1"/>
    <col min="12043" max="12043" width="11.42578125" style="1" customWidth="1"/>
    <col min="12044" max="12044" width="14" style="1" customWidth="1"/>
    <col min="12045" max="12045" width="9.140625" style="1"/>
    <col min="12046" max="12046" width="13.85546875" style="1" customWidth="1"/>
    <col min="12047" max="12047" width="14.5703125" style="1" customWidth="1"/>
    <col min="12048" max="12048" width="9.140625" style="1"/>
    <col min="12049" max="12049" width="9.42578125" style="1" customWidth="1"/>
    <col min="12050" max="12288" width="9.140625" style="1"/>
    <col min="12289" max="12289" width="13.7109375" style="1" customWidth="1"/>
    <col min="12290" max="12290" width="15.7109375" style="1" customWidth="1"/>
    <col min="12291" max="12291" width="31.7109375" style="1" customWidth="1"/>
    <col min="12292" max="12294" width="9.140625" style="1"/>
    <col min="12295" max="12295" width="6.28515625" style="1" customWidth="1"/>
    <col min="12296" max="12296" width="6.5703125" style="1" customWidth="1"/>
    <col min="12297" max="12298" width="9.140625" style="1"/>
    <col min="12299" max="12299" width="11.42578125" style="1" customWidth="1"/>
    <col min="12300" max="12300" width="14" style="1" customWidth="1"/>
    <col min="12301" max="12301" width="9.140625" style="1"/>
    <col min="12302" max="12302" width="13.85546875" style="1" customWidth="1"/>
    <col min="12303" max="12303" width="14.5703125" style="1" customWidth="1"/>
    <col min="12304" max="12304" width="9.140625" style="1"/>
    <col min="12305" max="12305" width="9.42578125" style="1" customWidth="1"/>
    <col min="12306" max="12544" width="9.140625" style="1"/>
    <col min="12545" max="12545" width="13.7109375" style="1" customWidth="1"/>
    <col min="12546" max="12546" width="15.7109375" style="1" customWidth="1"/>
    <col min="12547" max="12547" width="31.7109375" style="1" customWidth="1"/>
    <col min="12548" max="12550" width="9.140625" style="1"/>
    <col min="12551" max="12551" width="6.28515625" style="1" customWidth="1"/>
    <col min="12552" max="12552" width="6.5703125" style="1" customWidth="1"/>
    <col min="12553" max="12554" width="9.140625" style="1"/>
    <col min="12555" max="12555" width="11.42578125" style="1" customWidth="1"/>
    <col min="12556" max="12556" width="14" style="1" customWidth="1"/>
    <col min="12557" max="12557" width="9.140625" style="1"/>
    <col min="12558" max="12558" width="13.85546875" style="1" customWidth="1"/>
    <col min="12559" max="12559" width="14.5703125" style="1" customWidth="1"/>
    <col min="12560" max="12560" width="9.140625" style="1"/>
    <col min="12561" max="12561" width="9.42578125" style="1" customWidth="1"/>
    <col min="12562" max="12800" width="9.140625" style="1"/>
    <col min="12801" max="12801" width="13.7109375" style="1" customWidth="1"/>
    <col min="12802" max="12802" width="15.7109375" style="1" customWidth="1"/>
    <col min="12803" max="12803" width="31.7109375" style="1" customWidth="1"/>
    <col min="12804" max="12806" width="9.140625" style="1"/>
    <col min="12807" max="12807" width="6.28515625" style="1" customWidth="1"/>
    <col min="12808" max="12808" width="6.5703125" style="1" customWidth="1"/>
    <col min="12809" max="12810" width="9.140625" style="1"/>
    <col min="12811" max="12811" width="11.42578125" style="1" customWidth="1"/>
    <col min="12812" max="12812" width="14" style="1" customWidth="1"/>
    <col min="12813" max="12813" width="9.140625" style="1"/>
    <col min="12814" max="12814" width="13.85546875" style="1" customWidth="1"/>
    <col min="12815" max="12815" width="14.5703125" style="1" customWidth="1"/>
    <col min="12816" max="12816" width="9.140625" style="1"/>
    <col min="12817" max="12817" width="9.42578125" style="1" customWidth="1"/>
    <col min="12818" max="13056" width="9.140625" style="1"/>
    <col min="13057" max="13057" width="13.7109375" style="1" customWidth="1"/>
    <col min="13058" max="13058" width="15.7109375" style="1" customWidth="1"/>
    <col min="13059" max="13059" width="31.7109375" style="1" customWidth="1"/>
    <col min="13060" max="13062" width="9.140625" style="1"/>
    <col min="13063" max="13063" width="6.28515625" style="1" customWidth="1"/>
    <col min="13064" max="13064" width="6.5703125" style="1" customWidth="1"/>
    <col min="13065" max="13066" width="9.140625" style="1"/>
    <col min="13067" max="13067" width="11.42578125" style="1" customWidth="1"/>
    <col min="13068" max="13068" width="14" style="1" customWidth="1"/>
    <col min="13069" max="13069" width="9.140625" style="1"/>
    <col min="13070" max="13070" width="13.85546875" style="1" customWidth="1"/>
    <col min="13071" max="13071" width="14.5703125" style="1" customWidth="1"/>
    <col min="13072" max="13072" width="9.140625" style="1"/>
    <col min="13073" max="13073" width="9.42578125" style="1" customWidth="1"/>
    <col min="13074" max="13312" width="9.140625" style="1"/>
    <col min="13313" max="13313" width="13.7109375" style="1" customWidth="1"/>
    <col min="13314" max="13314" width="15.7109375" style="1" customWidth="1"/>
    <col min="13315" max="13315" width="31.7109375" style="1" customWidth="1"/>
    <col min="13316" max="13318" width="9.140625" style="1"/>
    <col min="13319" max="13319" width="6.28515625" style="1" customWidth="1"/>
    <col min="13320" max="13320" width="6.5703125" style="1" customWidth="1"/>
    <col min="13321" max="13322" width="9.140625" style="1"/>
    <col min="13323" max="13323" width="11.42578125" style="1" customWidth="1"/>
    <col min="13324" max="13324" width="14" style="1" customWidth="1"/>
    <col min="13325" max="13325" width="9.140625" style="1"/>
    <col min="13326" max="13326" width="13.85546875" style="1" customWidth="1"/>
    <col min="13327" max="13327" width="14.5703125" style="1" customWidth="1"/>
    <col min="13328" max="13328" width="9.140625" style="1"/>
    <col min="13329" max="13329" width="9.42578125" style="1" customWidth="1"/>
    <col min="13330" max="13568" width="9.140625" style="1"/>
    <col min="13569" max="13569" width="13.7109375" style="1" customWidth="1"/>
    <col min="13570" max="13570" width="15.7109375" style="1" customWidth="1"/>
    <col min="13571" max="13571" width="31.7109375" style="1" customWidth="1"/>
    <col min="13572" max="13574" width="9.140625" style="1"/>
    <col min="13575" max="13575" width="6.28515625" style="1" customWidth="1"/>
    <col min="13576" max="13576" width="6.5703125" style="1" customWidth="1"/>
    <col min="13577" max="13578" width="9.140625" style="1"/>
    <col min="13579" max="13579" width="11.42578125" style="1" customWidth="1"/>
    <col min="13580" max="13580" width="14" style="1" customWidth="1"/>
    <col min="13581" max="13581" width="9.140625" style="1"/>
    <col min="13582" max="13582" width="13.85546875" style="1" customWidth="1"/>
    <col min="13583" max="13583" width="14.5703125" style="1" customWidth="1"/>
    <col min="13584" max="13584" width="9.140625" style="1"/>
    <col min="13585" max="13585" width="9.42578125" style="1" customWidth="1"/>
    <col min="13586" max="13824" width="9.140625" style="1"/>
    <col min="13825" max="13825" width="13.7109375" style="1" customWidth="1"/>
    <col min="13826" max="13826" width="15.7109375" style="1" customWidth="1"/>
    <col min="13827" max="13827" width="31.7109375" style="1" customWidth="1"/>
    <col min="13828" max="13830" width="9.140625" style="1"/>
    <col min="13831" max="13831" width="6.28515625" style="1" customWidth="1"/>
    <col min="13832" max="13832" width="6.5703125" style="1" customWidth="1"/>
    <col min="13833" max="13834" width="9.140625" style="1"/>
    <col min="13835" max="13835" width="11.42578125" style="1" customWidth="1"/>
    <col min="13836" max="13836" width="14" style="1" customWidth="1"/>
    <col min="13837" max="13837" width="9.140625" style="1"/>
    <col min="13838" max="13838" width="13.85546875" style="1" customWidth="1"/>
    <col min="13839" max="13839" width="14.5703125" style="1" customWidth="1"/>
    <col min="13840" max="13840" width="9.140625" style="1"/>
    <col min="13841" max="13841" width="9.42578125" style="1" customWidth="1"/>
    <col min="13842" max="14080" width="9.140625" style="1"/>
    <col min="14081" max="14081" width="13.7109375" style="1" customWidth="1"/>
    <col min="14082" max="14082" width="15.7109375" style="1" customWidth="1"/>
    <col min="14083" max="14083" width="31.7109375" style="1" customWidth="1"/>
    <col min="14084" max="14086" width="9.140625" style="1"/>
    <col min="14087" max="14087" width="6.28515625" style="1" customWidth="1"/>
    <col min="14088" max="14088" width="6.5703125" style="1" customWidth="1"/>
    <col min="14089" max="14090" width="9.140625" style="1"/>
    <col min="14091" max="14091" width="11.42578125" style="1" customWidth="1"/>
    <col min="14092" max="14092" width="14" style="1" customWidth="1"/>
    <col min="14093" max="14093" width="9.140625" style="1"/>
    <col min="14094" max="14094" width="13.85546875" style="1" customWidth="1"/>
    <col min="14095" max="14095" width="14.5703125" style="1" customWidth="1"/>
    <col min="14096" max="14096" width="9.140625" style="1"/>
    <col min="14097" max="14097" width="9.42578125" style="1" customWidth="1"/>
    <col min="14098" max="14336" width="9.140625" style="1"/>
    <col min="14337" max="14337" width="13.7109375" style="1" customWidth="1"/>
    <col min="14338" max="14338" width="15.7109375" style="1" customWidth="1"/>
    <col min="14339" max="14339" width="31.7109375" style="1" customWidth="1"/>
    <col min="14340" max="14342" width="9.140625" style="1"/>
    <col min="14343" max="14343" width="6.28515625" style="1" customWidth="1"/>
    <col min="14344" max="14344" width="6.5703125" style="1" customWidth="1"/>
    <col min="14345" max="14346" width="9.140625" style="1"/>
    <col min="14347" max="14347" width="11.42578125" style="1" customWidth="1"/>
    <col min="14348" max="14348" width="14" style="1" customWidth="1"/>
    <col min="14349" max="14349" width="9.140625" style="1"/>
    <col min="14350" max="14350" width="13.85546875" style="1" customWidth="1"/>
    <col min="14351" max="14351" width="14.5703125" style="1" customWidth="1"/>
    <col min="14352" max="14352" width="9.140625" style="1"/>
    <col min="14353" max="14353" width="9.42578125" style="1" customWidth="1"/>
    <col min="14354" max="14592" width="9.140625" style="1"/>
    <col min="14593" max="14593" width="13.7109375" style="1" customWidth="1"/>
    <col min="14594" max="14594" width="15.7109375" style="1" customWidth="1"/>
    <col min="14595" max="14595" width="31.7109375" style="1" customWidth="1"/>
    <col min="14596" max="14598" width="9.140625" style="1"/>
    <col min="14599" max="14599" width="6.28515625" style="1" customWidth="1"/>
    <col min="14600" max="14600" width="6.5703125" style="1" customWidth="1"/>
    <col min="14601" max="14602" width="9.140625" style="1"/>
    <col min="14603" max="14603" width="11.42578125" style="1" customWidth="1"/>
    <col min="14604" max="14604" width="14" style="1" customWidth="1"/>
    <col min="14605" max="14605" width="9.140625" style="1"/>
    <col min="14606" max="14606" width="13.85546875" style="1" customWidth="1"/>
    <col min="14607" max="14607" width="14.5703125" style="1" customWidth="1"/>
    <col min="14608" max="14608" width="9.140625" style="1"/>
    <col min="14609" max="14609" width="9.42578125" style="1" customWidth="1"/>
    <col min="14610" max="14848" width="9.140625" style="1"/>
    <col min="14849" max="14849" width="13.7109375" style="1" customWidth="1"/>
    <col min="14850" max="14850" width="15.7109375" style="1" customWidth="1"/>
    <col min="14851" max="14851" width="31.7109375" style="1" customWidth="1"/>
    <col min="14852" max="14854" width="9.140625" style="1"/>
    <col min="14855" max="14855" width="6.28515625" style="1" customWidth="1"/>
    <col min="14856" max="14856" width="6.5703125" style="1" customWidth="1"/>
    <col min="14857" max="14858" width="9.140625" style="1"/>
    <col min="14859" max="14859" width="11.42578125" style="1" customWidth="1"/>
    <col min="14860" max="14860" width="14" style="1" customWidth="1"/>
    <col min="14861" max="14861" width="9.140625" style="1"/>
    <col min="14862" max="14862" width="13.85546875" style="1" customWidth="1"/>
    <col min="14863" max="14863" width="14.5703125" style="1" customWidth="1"/>
    <col min="14864" max="14864" width="9.140625" style="1"/>
    <col min="14865" max="14865" width="9.42578125" style="1" customWidth="1"/>
    <col min="14866" max="15104" width="9.140625" style="1"/>
    <col min="15105" max="15105" width="13.7109375" style="1" customWidth="1"/>
    <col min="15106" max="15106" width="15.7109375" style="1" customWidth="1"/>
    <col min="15107" max="15107" width="31.7109375" style="1" customWidth="1"/>
    <col min="15108" max="15110" width="9.140625" style="1"/>
    <col min="15111" max="15111" width="6.28515625" style="1" customWidth="1"/>
    <col min="15112" max="15112" width="6.5703125" style="1" customWidth="1"/>
    <col min="15113" max="15114" width="9.140625" style="1"/>
    <col min="15115" max="15115" width="11.42578125" style="1" customWidth="1"/>
    <col min="15116" max="15116" width="14" style="1" customWidth="1"/>
    <col min="15117" max="15117" width="9.140625" style="1"/>
    <col min="15118" max="15118" width="13.85546875" style="1" customWidth="1"/>
    <col min="15119" max="15119" width="14.5703125" style="1" customWidth="1"/>
    <col min="15120" max="15120" width="9.140625" style="1"/>
    <col min="15121" max="15121" width="9.42578125" style="1" customWidth="1"/>
    <col min="15122" max="15360" width="9.140625" style="1"/>
    <col min="15361" max="15361" width="13.7109375" style="1" customWidth="1"/>
    <col min="15362" max="15362" width="15.7109375" style="1" customWidth="1"/>
    <col min="15363" max="15363" width="31.7109375" style="1" customWidth="1"/>
    <col min="15364" max="15366" width="9.140625" style="1"/>
    <col min="15367" max="15367" width="6.28515625" style="1" customWidth="1"/>
    <col min="15368" max="15368" width="6.5703125" style="1" customWidth="1"/>
    <col min="15369" max="15370" width="9.140625" style="1"/>
    <col min="15371" max="15371" width="11.42578125" style="1" customWidth="1"/>
    <col min="15372" max="15372" width="14" style="1" customWidth="1"/>
    <col min="15373" max="15373" width="9.140625" style="1"/>
    <col min="15374" max="15374" width="13.85546875" style="1" customWidth="1"/>
    <col min="15375" max="15375" width="14.5703125" style="1" customWidth="1"/>
    <col min="15376" max="15376" width="9.140625" style="1"/>
    <col min="15377" max="15377" width="9.42578125" style="1" customWidth="1"/>
    <col min="15378" max="15616" width="9.140625" style="1"/>
    <col min="15617" max="15617" width="13.7109375" style="1" customWidth="1"/>
    <col min="15618" max="15618" width="15.7109375" style="1" customWidth="1"/>
    <col min="15619" max="15619" width="31.7109375" style="1" customWidth="1"/>
    <col min="15620" max="15622" width="9.140625" style="1"/>
    <col min="15623" max="15623" width="6.28515625" style="1" customWidth="1"/>
    <col min="15624" max="15624" width="6.5703125" style="1" customWidth="1"/>
    <col min="15625" max="15626" width="9.140625" style="1"/>
    <col min="15627" max="15627" width="11.42578125" style="1" customWidth="1"/>
    <col min="15628" max="15628" width="14" style="1" customWidth="1"/>
    <col min="15629" max="15629" width="9.140625" style="1"/>
    <col min="15630" max="15630" width="13.85546875" style="1" customWidth="1"/>
    <col min="15631" max="15631" width="14.5703125" style="1" customWidth="1"/>
    <col min="15632" max="15632" width="9.140625" style="1"/>
    <col min="15633" max="15633" width="9.42578125" style="1" customWidth="1"/>
    <col min="15634" max="15872" width="9.140625" style="1"/>
    <col min="15873" max="15873" width="13.7109375" style="1" customWidth="1"/>
    <col min="15874" max="15874" width="15.7109375" style="1" customWidth="1"/>
    <col min="15875" max="15875" width="31.7109375" style="1" customWidth="1"/>
    <col min="15876" max="15878" width="9.140625" style="1"/>
    <col min="15879" max="15879" width="6.28515625" style="1" customWidth="1"/>
    <col min="15880" max="15880" width="6.5703125" style="1" customWidth="1"/>
    <col min="15881" max="15882" width="9.140625" style="1"/>
    <col min="15883" max="15883" width="11.42578125" style="1" customWidth="1"/>
    <col min="15884" max="15884" width="14" style="1" customWidth="1"/>
    <col min="15885" max="15885" width="9.140625" style="1"/>
    <col min="15886" max="15886" width="13.85546875" style="1" customWidth="1"/>
    <col min="15887" max="15887" width="14.5703125" style="1" customWidth="1"/>
    <col min="15888" max="15888" width="9.140625" style="1"/>
    <col min="15889" max="15889" width="9.42578125" style="1" customWidth="1"/>
    <col min="15890" max="16128" width="9.140625" style="1"/>
    <col min="16129" max="16129" width="13.7109375" style="1" customWidth="1"/>
    <col min="16130" max="16130" width="15.7109375" style="1" customWidth="1"/>
    <col min="16131" max="16131" width="31.7109375" style="1" customWidth="1"/>
    <col min="16132" max="16134" width="9.140625" style="1"/>
    <col min="16135" max="16135" width="6.28515625" style="1" customWidth="1"/>
    <col min="16136" max="16136" width="6.5703125" style="1" customWidth="1"/>
    <col min="16137" max="16138" width="9.140625" style="1"/>
    <col min="16139" max="16139" width="11.42578125" style="1" customWidth="1"/>
    <col min="16140" max="16140" width="14" style="1" customWidth="1"/>
    <col min="16141" max="16141" width="9.140625" style="1"/>
    <col min="16142" max="16142" width="13.85546875" style="1" customWidth="1"/>
    <col min="16143" max="16143" width="14.5703125" style="1" customWidth="1"/>
    <col min="16144" max="16144" width="9.140625" style="1"/>
    <col min="16145" max="16145" width="9.42578125" style="1" customWidth="1"/>
    <col min="16146" max="16384" width="9.140625" style="1"/>
  </cols>
  <sheetData>
    <row r="1" spans="1:15" ht="21" customHeight="1" x14ac:dyDescent="0.25">
      <c r="A1" s="44" t="s">
        <v>32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29"/>
      <c r="M1" s="26" t="s">
        <v>27</v>
      </c>
      <c r="N1" s="26"/>
      <c r="O1" s="30"/>
    </row>
    <row r="2" spans="1:15" ht="20.25" customHeight="1" x14ac:dyDescent="0.25">
      <c r="A2" s="35" t="s">
        <v>29</v>
      </c>
      <c r="B2" s="36"/>
      <c r="C2" s="50" t="s">
        <v>37</v>
      </c>
      <c r="D2" s="51"/>
      <c r="E2" s="51"/>
      <c r="F2" s="51"/>
      <c r="G2" s="51"/>
      <c r="H2" s="51"/>
      <c r="I2" s="51"/>
      <c r="J2" s="51"/>
      <c r="K2" s="51"/>
      <c r="L2" s="51"/>
      <c r="M2" s="26" t="s">
        <v>28</v>
      </c>
      <c r="N2" s="26"/>
      <c r="O2" s="30"/>
    </row>
    <row r="3" spans="1:15" ht="24.75" customHeight="1" x14ac:dyDescent="0.25">
      <c r="A3" s="35" t="s">
        <v>30</v>
      </c>
      <c r="B3" s="37"/>
      <c r="C3" s="38" t="s">
        <v>108</v>
      </c>
      <c r="D3" s="39"/>
      <c r="E3" s="39"/>
      <c r="F3" s="39"/>
      <c r="G3" s="37"/>
      <c r="H3" s="37"/>
      <c r="I3" s="37"/>
      <c r="J3" s="37"/>
      <c r="K3" s="37"/>
      <c r="L3" s="37"/>
      <c r="M3" s="29"/>
      <c r="N3" s="31"/>
      <c r="O3" s="30"/>
    </row>
    <row r="4" spans="1:15" ht="12.75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31"/>
      <c r="O4" s="30"/>
    </row>
    <row r="5" spans="1:15" ht="15" customHeight="1" x14ac:dyDescent="0.25">
      <c r="A5" s="27" t="s">
        <v>31</v>
      </c>
      <c r="B5" s="28" t="s">
        <v>40</v>
      </c>
      <c r="C5" s="32"/>
      <c r="D5" s="32"/>
      <c r="E5" s="32"/>
      <c r="F5" s="33"/>
      <c r="G5" s="34"/>
      <c r="H5" s="34"/>
      <c r="I5" s="34"/>
      <c r="J5" s="34"/>
      <c r="K5" s="34"/>
      <c r="L5" s="34"/>
      <c r="M5" s="34"/>
      <c r="N5" s="34"/>
      <c r="O5" s="34"/>
    </row>
    <row r="6" spans="1:15" ht="7.5" customHeight="1" x14ac:dyDescent="0.25">
      <c r="A6" s="33"/>
      <c r="B6" s="45"/>
      <c r="C6" s="45"/>
      <c r="D6" s="45"/>
      <c r="E6" s="45"/>
      <c r="F6" s="33"/>
      <c r="G6" s="34"/>
      <c r="H6" s="34"/>
      <c r="I6" s="34"/>
      <c r="J6" s="34"/>
      <c r="K6" s="34"/>
      <c r="L6" s="34"/>
      <c r="M6" s="34"/>
      <c r="N6" s="34"/>
      <c r="O6" s="34"/>
    </row>
    <row r="7" spans="1:15" ht="16.5" customHeight="1" thickBot="1" x14ac:dyDescent="0.3">
      <c r="A7" s="3" t="s">
        <v>0</v>
      </c>
      <c r="B7" s="43" t="s">
        <v>109</v>
      </c>
      <c r="C7" s="4"/>
      <c r="F7" s="2"/>
    </row>
    <row r="8" spans="1:15" ht="21" customHeight="1" thickBot="1" x14ac:dyDescent="0.3">
      <c r="A8" s="46" t="s">
        <v>1</v>
      </c>
      <c r="B8" s="47" t="s">
        <v>2</v>
      </c>
      <c r="C8" s="5" t="s">
        <v>3</v>
      </c>
      <c r="D8" s="48" t="s">
        <v>4</v>
      </c>
      <c r="E8" s="48"/>
      <c r="F8" s="48"/>
      <c r="G8" s="49" t="s">
        <v>5</v>
      </c>
      <c r="H8" s="48" t="s">
        <v>6</v>
      </c>
      <c r="I8" s="48" t="s">
        <v>7</v>
      </c>
      <c r="J8" s="48"/>
      <c r="K8" s="53" t="s">
        <v>8</v>
      </c>
      <c r="L8" s="48" t="s">
        <v>9</v>
      </c>
      <c r="M8" s="48" t="s">
        <v>10</v>
      </c>
      <c r="N8" s="54" t="s">
        <v>33</v>
      </c>
      <c r="O8" s="57" t="s">
        <v>34</v>
      </c>
    </row>
    <row r="9" spans="1:15" ht="21.75" customHeight="1" thickBot="1" x14ac:dyDescent="0.3">
      <c r="A9" s="46"/>
      <c r="B9" s="47"/>
      <c r="C9" s="60" t="s">
        <v>11</v>
      </c>
      <c r="D9" s="60" t="s">
        <v>12</v>
      </c>
      <c r="E9" s="60" t="s">
        <v>13</v>
      </c>
      <c r="F9" s="48" t="s">
        <v>14</v>
      </c>
      <c r="G9" s="49"/>
      <c r="H9" s="48"/>
      <c r="I9" s="60" t="s">
        <v>12</v>
      </c>
      <c r="J9" s="61" t="s">
        <v>13</v>
      </c>
      <c r="K9" s="53"/>
      <c r="L9" s="48"/>
      <c r="M9" s="48"/>
      <c r="N9" s="55"/>
      <c r="O9" s="58"/>
    </row>
    <row r="10" spans="1:15" ht="50.25" customHeight="1" thickBot="1" x14ac:dyDescent="0.3">
      <c r="A10" s="46"/>
      <c r="B10" s="47"/>
      <c r="C10" s="60"/>
      <c r="D10" s="60"/>
      <c r="E10" s="60"/>
      <c r="F10" s="48"/>
      <c r="G10" s="49"/>
      <c r="H10" s="48"/>
      <c r="I10" s="60"/>
      <c r="J10" s="61"/>
      <c r="K10" s="53"/>
      <c r="L10" s="48"/>
      <c r="M10" s="48"/>
      <c r="N10" s="56"/>
      <c r="O10" s="59"/>
    </row>
    <row r="11" spans="1:15" ht="19.5" customHeight="1" x14ac:dyDescent="0.25">
      <c r="A11" s="6" t="s">
        <v>41</v>
      </c>
      <c r="B11" s="7" t="s">
        <v>46</v>
      </c>
      <c r="C11" s="8" t="s">
        <v>71</v>
      </c>
      <c r="D11" s="9">
        <v>350</v>
      </c>
      <c r="E11" s="9">
        <v>0</v>
      </c>
      <c r="F11" s="9">
        <f>SUM(D11,E11)</f>
        <v>350</v>
      </c>
      <c r="G11" s="10" t="s">
        <v>73</v>
      </c>
      <c r="H11" s="11" t="s">
        <v>74</v>
      </c>
      <c r="I11" s="12">
        <v>0.19</v>
      </c>
      <c r="J11" s="12">
        <v>0</v>
      </c>
      <c r="K11" s="13" t="s">
        <v>75</v>
      </c>
      <c r="L11" s="14">
        <v>19520.099999999999</v>
      </c>
      <c r="M11" s="15" t="s">
        <v>15</v>
      </c>
      <c r="N11" s="42"/>
      <c r="O11" s="14">
        <f t="shared" ref="O11:O37" si="0">F11*N11</f>
        <v>0</v>
      </c>
    </row>
    <row r="12" spans="1:15" ht="19.5" customHeight="1" x14ac:dyDescent="0.25">
      <c r="A12" s="6" t="s">
        <v>41</v>
      </c>
      <c r="B12" s="7" t="s">
        <v>47</v>
      </c>
      <c r="C12" s="8" t="s">
        <v>71</v>
      </c>
      <c r="D12" s="9">
        <v>50</v>
      </c>
      <c r="E12" s="9">
        <v>0</v>
      </c>
      <c r="F12" s="9">
        <f t="shared" ref="F12:F33" si="1">SUM(D12,E12)</f>
        <v>50</v>
      </c>
      <c r="G12" s="10" t="s">
        <v>73</v>
      </c>
      <c r="H12" s="11" t="s">
        <v>76</v>
      </c>
      <c r="I12" s="12">
        <v>0.02</v>
      </c>
      <c r="J12" s="12">
        <v>0</v>
      </c>
      <c r="K12" s="13" t="s">
        <v>77</v>
      </c>
      <c r="L12" s="14">
        <v>3757.93</v>
      </c>
      <c r="M12" s="15" t="s">
        <v>15</v>
      </c>
      <c r="N12" s="42"/>
      <c r="O12" s="14">
        <f t="shared" si="0"/>
        <v>0</v>
      </c>
    </row>
    <row r="13" spans="1:15" ht="19.5" customHeight="1" x14ac:dyDescent="0.25">
      <c r="A13" s="6" t="s">
        <v>41</v>
      </c>
      <c r="B13" s="7" t="s">
        <v>48</v>
      </c>
      <c r="C13" s="8" t="s">
        <v>71</v>
      </c>
      <c r="D13" s="9">
        <v>50</v>
      </c>
      <c r="E13" s="9">
        <v>0</v>
      </c>
      <c r="F13" s="9">
        <f t="shared" si="1"/>
        <v>50</v>
      </c>
      <c r="G13" s="10" t="s">
        <v>73</v>
      </c>
      <c r="H13" s="11" t="s">
        <v>76</v>
      </c>
      <c r="I13" s="12">
        <v>7.0000000000000007E-2</v>
      </c>
      <c r="J13" s="12">
        <v>0</v>
      </c>
      <c r="K13" s="13" t="s">
        <v>78</v>
      </c>
      <c r="L13" s="14">
        <v>3552.4</v>
      </c>
      <c r="M13" s="15" t="s">
        <v>15</v>
      </c>
      <c r="N13" s="42"/>
      <c r="O13" s="14">
        <f t="shared" si="0"/>
        <v>0</v>
      </c>
    </row>
    <row r="14" spans="1:15" ht="19.5" customHeight="1" x14ac:dyDescent="0.25">
      <c r="A14" s="6" t="s">
        <v>42</v>
      </c>
      <c r="B14" s="7" t="s">
        <v>49</v>
      </c>
      <c r="C14" s="8" t="s">
        <v>71</v>
      </c>
      <c r="D14" s="9">
        <v>30</v>
      </c>
      <c r="E14" s="9">
        <v>0</v>
      </c>
      <c r="F14" s="9">
        <f t="shared" si="1"/>
        <v>30</v>
      </c>
      <c r="G14" s="10" t="s">
        <v>73</v>
      </c>
      <c r="H14" s="11" t="s">
        <v>79</v>
      </c>
      <c r="I14" s="12">
        <v>0.10999999999999999</v>
      </c>
      <c r="J14" s="12">
        <v>0</v>
      </c>
      <c r="K14" s="13" t="s">
        <v>80</v>
      </c>
      <c r="L14" s="14">
        <v>1441.56</v>
      </c>
      <c r="M14" s="15" t="s">
        <v>15</v>
      </c>
      <c r="N14" s="42"/>
      <c r="O14" s="14">
        <f t="shared" si="0"/>
        <v>0</v>
      </c>
    </row>
    <row r="15" spans="1:15" ht="19.5" customHeight="1" x14ac:dyDescent="0.25">
      <c r="A15" s="6" t="s">
        <v>42</v>
      </c>
      <c r="B15" s="7" t="s">
        <v>50</v>
      </c>
      <c r="C15" s="8" t="s">
        <v>72</v>
      </c>
      <c r="D15" s="9">
        <v>170</v>
      </c>
      <c r="E15" s="9">
        <v>0</v>
      </c>
      <c r="F15" s="9">
        <f t="shared" si="1"/>
        <v>170</v>
      </c>
      <c r="G15" s="10" t="s">
        <v>73</v>
      </c>
      <c r="H15" s="11" t="s">
        <v>81</v>
      </c>
      <c r="I15" s="12">
        <v>1.06</v>
      </c>
      <c r="J15" s="12">
        <v>0</v>
      </c>
      <c r="K15" s="13" t="s">
        <v>82</v>
      </c>
      <c r="L15" s="14">
        <v>3028.99</v>
      </c>
      <c r="M15" s="15" t="s">
        <v>15</v>
      </c>
      <c r="N15" s="42"/>
      <c r="O15" s="14">
        <f t="shared" si="0"/>
        <v>0</v>
      </c>
    </row>
    <row r="16" spans="1:15" ht="19.5" customHeight="1" x14ac:dyDescent="0.25">
      <c r="A16" s="6" t="s">
        <v>42</v>
      </c>
      <c r="B16" s="7" t="s">
        <v>51</v>
      </c>
      <c r="C16" s="8" t="s">
        <v>72</v>
      </c>
      <c r="D16" s="9">
        <v>220</v>
      </c>
      <c r="E16" s="9">
        <v>0</v>
      </c>
      <c r="F16" s="9">
        <f t="shared" si="1"/>
        <v>220</v>
      </c>
      <c r="G16" s="10" t="s">
        <v>73</v>
      </c>
      <c r="H16" s="11" t="s">
        <v>79</v>
      </c>
      <c r="I16" s="12">
        <v>0.51</v>
      </c>
      <c r="J16" s="12">
        <v>0</v>
      </c>
      <c r="K16" s="13" t="s">
        <v>83</v>
      </c>
      <c r="L16" s="14">
        <v>5616.82</v>
      </c>
      <c r="M16" s="15" t="s">
        <v>15</v>
      </c>
      <c r="N16" s="42"/>
      <c r="O16" s="14">
        <f t="shared" si="0"/>
        <v>0</v>
      </c>
    </row>
    <row r="17" spans="1:15" ht="19.5" customHeight="1" x14ac:dyDescent="0.25">
      <c r="A17" s="6" t="s">
        <v>42</v>
      </c>
      <c r="B17" s="7" t="s">
        <v>52</v>
      </c>
      <c r="C17" s="8" t="s">
        <v>72</v>
      </c>
      <c r="D17" s="9">
        <v>40</v>
      </c>
      <c r="E17" s="9">
        <v>0</v>
      </c>
      <c r="F17" s="9">
        <f t="shared" si="1"/>
        <v>40</v>
      </c>
      <c r="G17" s="10" t="s">
        <v>73</v>
      </c>
      <c r="H17" s="11" t="s">
        <v>84</v>
      </c>
      <c r="I17" s="12">
        <v>0.5</v>
      </c>
      <c r="J17" s="12">
        <v>0</v>
      </c>
      <c r="K17" s="13" t="s">
        <v>85</v>
      </c>
      <c r="L17" s="14">
        <v>1025.77</v>
      </c>
      <c r="M17" s="15" t="s">
        <v>15</v>
      </c>
      <c r="N17" s="42"/>
      <c r="O17" s="14">
        <f t="shared" si="0"/>
        <v>0</v>
      </c>
    </row>
    <row r="18" spans="1:15" ht="19.5" customHeight="1" x14ac:dyDescent="0.25">
      <c r="A18" s="6" t="s">
        <v>42</v>
      </c>
      <c r="B18" s="7" t="s">
        <v>53</v>
      </c>
      <c r="C18" s="8" t="s">
        <v>72</v>
      </c>
      <c r="D18" s="9">
        <v>50</v>
      </c>
      <c r="E18" s="9">
        <v>0</v>
      </c>
      <c r="F18" s="9">
        <f t="shared" si="1"/>
        <v>50</v>
      </c>
      <c r="G18" s="10" t="s">
        <v>73</v>
      </c>
      <c r="H18" s="11" t="s">
        <v>84</v>
      </c>
      <c r="I18" s="12">
        <v>0.56000000000000005</v>
      </c>
      <c r="J18" s="12">
        <v>0</v>
      </c>
      <c r="K18" s="13" t="s">
        <v>86</v>
      </c>
      <c r="L18" s="14">
        <v>1282.21</v>
      </c>
      <c r="M18" s="15" t="s">
        <v>15</v>
      </c>
      <c r="N18" s="42"/>
      <c r="O18" s="14">
        <f t="shared" si="0"/>
        <v>0</v>
      </c>
    </row>
    <row r="19" spans="1:15" ht="19.5" customHeight="1" x14ac:dyDescent="0.25">
      <c r="A19" s="6" t="s">
        <v>42</v>
      </c>
      <c r="B19" s="7" t="s">
        <v>54</v>
      </c>
      <c r="C19" s="8" t="s">
        <v>72</v>
      </c>
      <c r="D19" s="9">
        <v>170</v>
      </c>
      <c r="E19" s="9">
        <v>0</v>
      </c>
      <c r="F19" s="9">
        <f t="shared" si="1"/>
        <v>170</v>
      </c>
      <c r="G19" s="10" t="s">
        <v>73</v>
      </c>
      <c r="H19" s="11" t="s">
        <v>84</v>
      </c>
      <c r="I19" s="12">
        <v>4.24</v>
      </c>
      <c r="J19" s="12">
        <v>0</v>
      </c>
      <c r="K19" s="13" t="s">
        <v>87</v>
      </c>
      <c r="L19" s="14">
        <v>3730.42</v>
      </c>
      <c r="M19" s="15" t="s">
        <v>15</v>
      </c>
      <c r="N19" s="42"/>
      <c r="O19" s="14">
        <f t="shared" si="0"/>
        <v>0</v>
      </c>
    </row>
    <row r="20" spans="1:15" ht="19.5" customHeight="1" x14ac:dyDescent="0.25">
      <c r="A20" s="6" t="s">
        <v>42</v>
      </c>
      <c r="B20" s="7" t="s">
        <v>55</v>
      </c>
      <c r="C20" s="8" t="s">
        <v>71</v>
      </c>
      <c r="D20" s="9">
        <v>40</v>
      </c>
      <c r="E20" s="9">
        <v>0</v>
      </c>
      <c r="F20" s="9">
        <f t="shared" si="1"/>
        <v>40</v>
      </c>
      <c r="G20" s="10" t="s">
        <v>73</v>
      </c>
      <c r="H20" s="11" t="s">
        <v>84</v>
      </c>
      <c r="I20" s="12">
        <v>0.42</v>
      </c>
      <c r="J20" s="12">
        <v>0</v>
      </c>
      <c r="K20" s="13" t="s">
        <v>88</v>
      </c>
      <c r="L20" s="14">
        <v>1198.21</v>
      </c>
      <c r="M20" s="15" t="s">
        <v>15</v>
      </c>
      <c r="N20" s="42"/>
      <c r="O20" s="14">
        <f t="shared" si="0"/>
        <v>0</v>
      </c>
    </row>
    <row r="21" spans="1:15" ht="19.5" customHeight="1" x14ac:dyDescent="0.25">
      <c r="A21" s="6" t="s">
        <v>42</v>
      </c>
      <c r="B21" s="7" t="s">
        <v>56</v>
      </c>
      <c r="C21" s="8" t="s">
        <v>72</v>
      </c>
      <c r="D21" s="9">
        <v>140</v>
      </c>
      <c r="E21" s="9">
        <v>0</v>
      </c>
      <c r="F21" s="9">
        <f t="shared" si="1"/>
        <v>140</v>
      </c>
      <c r="G21" s="10" t="s">
        <v>73</v>
      </c>
      <c r="H21" s="11" t="s">
        <v>84</v>
      </c>
      <c r="I21" s="12">
        <v>0.7</v>
      </c>
      <c r="J21" s="12">
        <v>0</v>
      </c>
      <c r="K21" s="13" t="s">
        <v>89</v>
      </c>
      <c r="L21" s="14">
        <v>3486.59</v>
      </c>
      <c r="M21" s="15" t="s">
        <v>15</v>
      </c>
      <c r="N21" s="42"/>
      <c r="O21" s="14">
        <f t="shared" si="0"/>
        <v>0</v>
      </c>
    </row>
    <row r="22" spans="1:15" ht="19.5" customHeight="1" x14ac:dyDescent="0.25">
      <c r="A22" s="6" t="s">
        <v>42</v>
      </c>
      <c r="B22" s="7" t="s">
        <v>57</v>
      </c>
      <c r="C22" s="8" t="s">
        <v>72</v>
      </c>
      <c r="D22" s="9">
        <v>300</v>
      </c>
      <c r="E22" s="9">
        <v>0</v>
      </c>
      <c r="F22" s="9">
        <f t="shared" si="1"/>
        <v>300</v>
      </c>
      <c r="G22" s="10" t="s">
        <v>73</v>
      </c>
      <c r="H22" s="11" t="s">
        <v>84</v>
      </c>
      <c r="I22" s="12">
        <v>0.78</v>
      </c>
      <c r="J22" s="12">
        <v>0</v>
      </c>
      <c r="K22" s="13" t="s">
        <v>90</v>
      </c>
      <c r="L22" s="14">
        <v>6697.1</v>
      </c>
      <c r="M22" s="15" t="s">
        <v>15</v>
      </c>
      <c r="N22" s="42"/>
      <c r="O22" s="14">
        <f t="shared" si="0"/>
        <v>0</v>
      </c>
    </row>
    <row r="23" spans="1:15" ht="19.5" customHeight="1" x14ac:dyDescent="0.25">
      <c r="A23" s="6" t="s">
        <v>42</v>
      </c>
      <c r="B23" s="7" t="s">
        <v>58</v>
      </c>
      <c r="C23" s="8" t="s">
        <v>72</v>
      </c>
      <c r="D23" s="9">
        <v>300</v>
      </c>
      <c r="E23" s="9">
        <v>0</v>
      </c>
      <c r="F23" s="9">
        <f t="shared" si="1"/>
        <v>300</v>
      </c>
      <c r="G23" s="10" t="s">
        <v>73</v>
      </c>
      <c r="H23" s="11" t="s">
        <v>84</v>
      </c>
      <c r="I23" s="12">
        <v>0.8600000000000001</v>
      </c>
      <c r="J23" s="12">
        <v>0</v>
      </c>
      <c r="K23" s="13" t="s">
        <v>91</v>
      </c>
      <c r="L23" s="14">
        <v>6732.21</v>
      </c>
      <c r="M23" s="15" t="s">
        <v>15</v>
      </c>
      <c r="N23" s="42"/>
      <c r="O23" s="14">
        <f t="shared" si="0"/>
        <v>0</v>
      </c>
    </row>
    <row r="24" spans="1:15" ht="19.5" customHeight="1" x14ac:dyDescent="0.25">
      <c r="A24" s="6" t="s">
        <v>42</v>
      </c>
      <c r="B24" s="7" t="s">
        <v>59</v>
      </c>
      <c r="C24" s="8" t="s">
        <v>71</v>
      </c>
      <c r="D24" s="9">
        <v>20</v>
      </c>
      <c r="E24" s="9">
        <v>0</v>
      </c>
      <c r="F24" s="9">
        <f t="shared" si="1"/>
        <v>20</v>
      </c>
      <c r="G24" s="10" t="s">
        <v>73</v>
      </c>
      <c r="H24" s="11" t="s">
        <v>84</v>
      </c>
      <c r="I24" s="12">
        <v>0.23999999999999996</v>
      </c>
      <c r="J24" s="12">
        <v>0</v>
      </c>
      <c r="K24" s="13" t="s">
        <v>92</v>
      </c>
      <c r="L24" s="14">
        <v>792.49</v>
      </c>
      <c r="M24" s="15" t="s">
        <v>15</v>
      </c>
      <c r="N24" s="42"/>
      <c r="O24" s="14">
        <f t="shared" si="0"/>
        <v>0</v>
      </c>
    </row>
    <row r="25" spans="1:15" ht="19.5" customHeight="1" x14ac:dyDescent="0.25">
      <c r="A25" s="6" t="s">
        <v>42</v>
      </c>
      <c r="B25" s="7" t="s">
        <v>60</v>
      </c>
      <c r="C25" s="8" t="s">
        <v>71</v>
      </c>
      <c r="D25" s="9">
        <v>50</v>
      </c>
      <c r="E25" s="9">
        <v>0</v>
      </c>
      <c r="F25" s="9">
        <f t="shared" si="1"/>
        <v>50</v>
      </c>
      <c r="G25" s="10" t="s">
        <v>73</v>
      </c>
      <c r="H25" s="11" t="s">
        <v>93</v>
      </c>
      <c r="I25" s="12">
        <v>0.76000000000000012</v>
      </c>
      <c r="J25" s="12">
        <v>0</v>
      </c>
      <c r="K25" s="13" t="s">
        <v>94</v>
      </c>
      <c r="L25" s="14">
        <v>1298.4000000000001</v>
      </c>
      <c r="M25" s="15" t="s">
        <v>15</v>
      </c>
      <c r="N25" s="42"/>
      <c r="O25" s="14">
        <f t="shared" si="0"/>
        <v>0</v>
      </c>
    </row>
    <row r="26" spans="1:15" ht="19.5" customHeight="1" x14ac:dyDescent="0.25">
      <c r="A26" s="6" t="s">
        <v>42</v>
      </c>
      <c r="B26" s="7" t="s">
        <v>61</v>
      </c>
      <c r="C26" s="8" t="s">
        <v>71</v>
      </c>
      <c r="D26" s="9">
        <v>20</v>
      </c>
      <c r="E26" s="9">
        <v>0</v>
      </c>
      <c r="F26" s="9">
        <f t="shared" si="1"/>
        <v>20</v>
      </c>
      <c r="G26" s="10" t="s">
        <v>73</v>
      </c>
      <c r="H26" s="11" t="s">
        <v>79</v>
      </c>
      <c r="I26" s="12">
        <v>0.25</v>
      </c>
      <c r="J26" s="12">
        <v>0</v>
      </c>
      <c r="K26" s="13" t="s">
        <v>95</v>
      </c>
      <c r="L26" s="14">
        <v>860.65</v>
      </c>
      <c r="M26" s="15" t="s">
        <v>15</v>
      </c>
      <c r="N26" s="42"/>
      <c r="O26" s="14">
        <f t="shared" si="0"/>
        <v>0</v>
      </c>
    </row>
    <row r="27" spans="1:15" ht="19.5" customHeight="1" x14ac:dyDescent="0.25">
      <c r="A27" s="6" t="s">
        <v>42</v>
      </c>
      <c r="B27" s="7" t="s">
        <v>62</v>
      </c>
      <c r="C27" s="8" t="s">
        <v>72</v>
      </c>
      <c r="D27" s="9">
        <v>82</v>
      </c>
      <c r="E27" s="9">
        <v>0</v>
      </c>
      <c r="F27" s="9">
        <f t="shared" si="1"/>
        <v>82</v>
      </c>
      <c r="G27" s="10" t="s">
        <v>73</v>
      </c>
      <c r="H27" s="11" t="s">
        <v>81</v>
      </c>
      <c r="I27" s="12">
        <v>1.21</v>
      </c>
      <c r="J27" s="12">
        <v>0</v>
      </c>
      <c r="K27" s="13" t="s">
        <v>96</v>
      </c>
      <c r="L27" s="14">
        <v>1581.45</v>
      </c>
      <c r="M27" s="15" t="s">
        <v>15</v>
      </c>
      <c r="N27" s="42"/>
      <c r="O27" s="14">
        <f t="shared" si="0"/>
        <v>0</v>
      </c>
    </row>
    <row r="28" spans="1:15" ht="19.5" customHeight="1" x14ac:dyDescent="0.25">
      <c r="A28" s="6" t="s">
        <v>42</v>
      </c>
      <c r="B28" s="7" t="s">
        <v>63</v>
      </c>
      <c r="C28" s="8" t="s">
        <v>72</v>
      </c>
      <c r="D28" s="9">
        <v>150</v>
      </c>
      <c r="E28" s="9">
        <v>0</v>
      </c>
      <c r="F28" s="9">
        <f t="shared" si="1"/>
        <v>150</v>
      </c>
      <c r="G28" s="10" t="s">
        <v>73</v>
      </c>
      <c r="H28" s="11" t="s">
        <v>81</v>
      </c>
      <c r="I28" s="12">
        <v>0.59</v>
      </c>
      <c r="J28" s="12">
        <v>0</v>
      </c>
      <c r="K28" s="13" t="s">
        <v>97</v>
      </c>
      <c r="L28" s="14">
        <v>3768.47</v>
      </c>
      <c r="M28" s="15" t="s">
        <v>15</v>
      </c>
      <c r="N28" s="42"/>
      <c r="O28" s="14">
        <f t="shared" si="0"/>
        <v>0</v>
      </c>
    </row>
    <row r="29" spans="1:15" ht="19.5" customHeight="1" x14ac:dyDescent="0.25">
      <c r="A29" s="6" t="s">
        <v>43</v>
      </c>
      <c r="B29" s="7" t="s">
        <v>64</v>
      </c>
      <c r="C29" s="8" t="s">
        <v>72</v>
      </c>
      <c r="D29" s="9">
        <v>11</v>
      </c>
      <c r="E29" s="9">
        <v>0</v>
      </c>
      <c r="F29" s="9">
        <f t="shared" si="1"/>
        <v>11</v>
      </c>
      <c r="G29" s="10" t="s">
        <v>73</v>
      </c>
      <c r="H29" s="11" t="s">
        <v>98</v>
      </c>
      <c r="I29" s="12">
        <v>0.56000000000000005</v>
      </c>
      <c r="J29" s="12">
        <v>0</v>
      </c>
      <c r="K29" s="13" t="s">
        <v>99</v>
      </c>
      <c r="L29" s="14">
        <v>262.14999999999998</v>
      </c>
      <c r="M29" s="15" t="s">
        <v>15</v>
      </c>
      <c r="N29" s="42"/>
      <c r="O29" s="14">
        <f t="shared" si="0"/>
        <v>0</v>
      </c>
    </row>
    <row r="30" spans="1:15" ht="19.5" customHeight="1" x14ac:dyDescent="0.25">
      <c r="A30" s="6" t="s">
        <v>43</v>
      </c>
      <c r="B30" s="7" t="s">
        <v>64</v>
      </c>
      <c r="C30" s="8" t="s">
        <v>72</v>
      </c>
      <c r="D30" s="9">
        <v>30</v>
      </c>
      <c r="E30" s="9">
        <v>0</v>
      </c>
      <c r="F30" s="9">
        <f t="shared" si="1"/>
        <v>30</v>
      </c>
      <c r="G30" s="10" t="s">
        <v>73</v>
      </c>
      <c r="H30" s="11" t="s">
        <v>98</v>
      </c>
      <c r="I30" s="12">
        <v>0.56000000000000005</v>
      </c>
      <c r="J30" s="12">
        <v>0</v>
      </c>
      <c r="K30" s="13" t="s">
        <v>99</v>
      </c>
      <c r="L30" s="14">
        <v>730.84</v>
      </c>
      <c r="M30" s="15" t="s">
        <v>15</v>
      </c>
      <c r="N30" s="42"/>
      <c r="O30" s="14">
        <f t="shared" si="0"/>
        <v>0</v>
      </c>
    </row>
    <row r="31" spans="1:15" ht="19.5" customHeight="1" x14ac:dyDescent="0.25">
      <c r="A31" s="6" t="s">
        <v>43</v>
      </c>
      <c r="B31" s="7" t="s">
        <v>65</v>
      </c>
      <c r="C31" s="8" t="s">
        <v>72</v>
      </c>
      <c r="D31" s="9">
        <v>41</v>
      </c>
      <c r="E31" s="9">
        <v>0</v>
      </c>
      <c r="F31" s="9">
        <f t="shared" si="1"/>
        <v>41</v>
      </c>
      <c r="G31" s="10" t="s">
        <v>73</v>
      </c>
      <c r="H31" s="11" t="s">
        <v>84</v>
      </c>
      <c r="I31" s="12">
        <v>0.56999999999999995</v>
      </c>
      <c r="J31" s="12">
        <v>0</v>
      </c>
      <c r="K31" s="13" t="s">
        <v>100</v>
      </c>
      <c r="L31" s="14">
        <v>992.7</v>
      </c>
      <c r="M31" s="15" t="s">
        <v>15</v>
      </c>
      <c r="N31" s="42"/>
      <c r="O31" s="14">
        <f t="shared" si="0"/>
        <v>0</v>
      </c>
    </row>
    <row r="32" spans="1:15" ht="19.5" customHeight="1" x14ac:dyDescent="0.25">
      <c r="A32" s="6" t="s">
        <v>43</v>
      </c>
      <c r="B32" s="7" t="s">
        <v>66</v>
      </c>
      <c r="C32" s="8" t="s">
        <v>72</v>
      </c>
      <c r="D32" s="9">
        <v>20</v>
      </c>
      <c r="E32" s="9">
        <v>0</v>
      </c>
      <c r="F32" s="9">
        <f t="shared" si="1"/>
        <v>20</v>
      </c>
      <c r="G32" s="10" t="s">
        <v>73</v>
      </c>
      <c r="H32" s="11" t="s">
        <v>84</v>
      </c>
      <c r="I32" s="12">
        <v>2.0299999999999998</v>
      </c>
      <c r="J32" s="12">
        <v>0</v>
      </c>
      <c r="K32" s="13" t="s">
        <v>101</v>
      </c>
      <c r="L32" s="14">
        <v>375.94</v>
      </c>
      <c r="M32" s="15" t="s">
        <v>15</v>
      </c>
      <c r="N32" s="42"/>
      <c r="O32" s="14">
        <f t="shared" si="0"/>
        <v>0</v>
      </c>
    </row>
    <row r="33" spans="1:15" ht="19.5" customHeight="1" x14ac:dyDescent="0.25">
      <c r="A33" s="6" t="s">
        <v>43</v>
      </c>
      <c r="B33" s="7" t="s">
        <v>67</v>
      </c>
      <c r="C33" s="8" t="s">
        <v>72</v>
      </c>
      <c r="D33" s="9">
        <v>20</v>
      </c>
      <c r="E33" s="9">
        <v>0</v>
      </c>
      <c r="F33" s="9">
        <f t="shared" si="1"/>
        <v>20</v>
      </c>
      <c r="G33" s="10" t="s">
        <v>73</v>
      </c>
      <c r="H33" s="11" t="s">
        <v>76</v>
      </c>
      <c r="I33" s="12">
        <v>0.28000000000000003</v>
      </c>
      <c r="J33" s="12">
        <v>0</v>
      </c>
      <c r="K33" s="13" t="s">
        <v>102</v>
      </c>
      <c r="L33" s="14">
        <v>674.11</v>
      </c>
      <c r="M33" s="15" t="s">
        <v>15</v>
      </c>
      <c r="N33" s="42"/>
      <c r="O33" s="14">
        <f t="shared" si="0"/>
        <v>0</v>
      </c>
    </row>
    <row r="34" spans="1:15" ht="19.5" customHeight="1" x14ac:dyDescent="0.25">
      <c r="A34" s="6" t="s">
        <v>44</v>
      </c>
      <c r="B34" s="7" t="s">
        <v>68</v>
      </c>
      <c r="C34" s="8" t="s">
        <v>72</v>
      </c>
      <c r="D34" s="9">
        <v>600</v>
      </c>
      <c r="E34" s="9">
        <v>0</v>
      </c>
      <c r="F34" s="9">
        <f t="shared" ref="F34:F37" si="2">SUM(D34,E34)</f>
        <v>600</v>
      </c>
      <c r="G34" s="10" t="s">
        <v>73</v>
      </c>
      <c r="H34" s="11" t="s">
        <v>103</v>
      </c>
      <c r="I34" s="12">
        <v>1.1399999999999999</v>
      </c>
      <c r="J34" s="12">
        <v>0</v>
      </c>
      <c r="K34" s="13" t="s">
        <v>104</v>
      </c>
      <c r="L34" s="14">
        <v>13701.72</v>
      </c>
      <c r="M34" s="15" t="s">
        <v>15</v>
      </c>
      <c r="N34" s="42"/>
      <c r="O34" s="14">
        <f t="shared" si="0"/>
        <v>0</v>
      </c>
    </row>
    <row r="35" spans="1:15" ht="19.5" customHeight="1" x14ac:dyDescent="0.25">
      <c r="A35" s="6" t="s">
        <v>44</v>
      </c>
      <c r="B35" s="7" t="s">
        <v>69</v>
      </c>
      <c r="C35" s="8" t="s">
        <v>71</v>
      </c>
      <c r="D35" s="9">
        <v>100</v>
      </c>
      <c r="E35" s="9">
        <v>0</v>
      </c>
      <c r="F35" s="9">
        <f t="shared" si="2"/>
        <v>100</v>
      </c>
      <c r="G35" s="10" t="s">
        <v>73</v>
      </c>
      <c r="H35" s="11" t="s">
        <v>98</v>
      </c>
      <c r="I35" s="12">
        <v>0.95</v>
      </c>
      <c r="J35" s="12">
        <v>0</v>
      </c>
      <c r="K35" s="13" t="s">
        <v>105</v>
      </c>
      <c r="L35" s="14">
        <v>2467.71</v>
      </c>
      <c r="M35" s="15" t="s">
        <v>15</v>
      </c>
      <c r="N35" s="42"/>
      <c r="O35" s="14">
        <f t="shared" si="0"/>
        <v>0</v>
      </c>
    </row>
    <row r="36" spans="1:15" ht="19.5" customHeight="1" x14ac:dyDescent="0.25">
      <c r="A36" s="6" t="s">
        <v>44</v>
      </c>
      <c r="B36" s="7" t="s">
        <v>69</v>
      </c>
      <c r="C36" s="8" t="s">
        <v>72</v>
      </c>
      <c r="D36" s="9">
        <v>400</v>
      </c>
      <c r="E36" s="9">
        <v>0</v>
      </c>
      <c r="F36" s="9">
        <f t="shared" si="2"/>
        <v>400</v>
      </c>
      <c r="G36" s="10" t="s">
        <v>73</v>
      </c>
      <c r="H36" s="11" t="s">
        <v>98</v>
      </c>
      <c r="I36" s="12">
        <v>0.95</v>
      </c>
      <c r="J36" s="12">
        <v>0</v>
      </c>
      <c r="K36" s="13" t="s">
        <v>104</v>
      </c>
      <c r="L36" s="14">
        <v>9110.2000000000007</v>
      </c>
      <c r="M36" s="15" t="s">
        <v>15</v>
      </c>
      <c r="N36" s="42"/>
      <c r="O36" s="14">
        <f t="shared" si="0"/>
        <v>0</v>
      </c>
    </row>
    <row r="37" spans="1:15" ht="19.5" customHeight="1" thickBot="1" x14ac:dyDescent="0.3">
      <c r="A37" s="6" t="s">
        <v>45</v>
      </c>
      <c r="B37" s="7" t="s">
        <v>70</v>
      </c>
      <c r="C37" s="8" t="s">
        <v>72</v>
      </c>
      <c r="D37" s="9">
        <v>150</v>
      </c>
      <c r="E37" s="9">
        <v>0</v>
      </c>
      <c r="F37" s="9">
        <f t="shared" si="2"/>
        <v>150</v>
      </c>
      <c r="G37" s="10" t="s">
        <v>73</v>
      </c>
      <c r="H37" s="11" t="s">
        <v>98</v>
      </c>
      <c r="I37" s="12">
        <v>0.56000000000000005</v>
      </c>
      <c r="J37" s="12">
        <v>0</v>
      </c>
      <c r="K37" s="13" t="s">
        <v>106</v>
      </c>
      <c r="L37" s="14">
        <v>3643.82</v>
      </c>
      <c r="M37" s="15" t="s">
        <v>15</v>
      </c>
      <c r="N37" s="42"/>
      <c r="O37" s="14">
        <f t="shared" si="0"/>
        <v>0</v>
      </c>
    </row>
    <row r="38" spans="1:15" ht="18.75" customHeight="1" thickBot="1" x14ac:dyDescent="0.3">
      <c r="A38" s="16"/>
      <c r="B38" s="17"/>
      <c r="C38" s="17"/>
      <c r="D38" s="17"/>
      <c r="E38" s="17"/>
      <c r="F38" s="41">
        <f>SUM(F11:F37)</f>
        <v>3604</v>
      </c>
      <c r="G38" s="17"/>
      <c r="H38" s="17"/>
      <c r="I38" s="17"/>
      <c r="J38" s="62" t="s">
        <v>16</v>
      </c>
      <c r="K38" s="62"/>
      <c r="L38" s="18">
        <f>SUM(L11:L37)</f>
        <v>101330.96</v>
      </c>
      <c r="M38" s="19"/>
      <c r="N38" s="20" t="s">
        <v>17</v>
      </c>
      <c r="O38" s="18">
        <f>SUM(O11:O37)</f>
        <v>0</v>
      </c>
    </row>
    <row r="39" spans="1:15" ht="20.25" customHeight="1" thickBot="1" x14ac:dyDescent="0.3">
      <c r="A39" s="63" t="s">
        <v>38</v>
      </c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18">
        <f>O40-O38</f>
        <v>0</v>
      </c>
    </row>
    <row r="40" spans="1:15" ht="21" customHeight="1" thickBot="1" x14ac:dyDescent="0.3">
      <c r="A40" s="63" t="s">
        <v>18</v>
      </c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18">
        <f>IF(C43="N",O38,(O38*1.23))</f>
        <v>0</v>
      </c>
    </row>
    <row r="41" spans="1:15" x14ac:dyDescent="0.25">
      <c r="A41" s="64" t="s">
        <v>19</v>
      </c>
      <c r="B41" s="64"/>
      <c r="C41" s="64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</row>
    <row r="42" spans="1:15" x14ac:dyDescent="0.25">
      <c r="A42" s="52" t="s">
        <v>36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</row>
    <row r="43" spans="1:15" ht="25.5" customHeight="1" thickBot="1" x14ac:dyDescent="0.3">
      <c r="A43" s="22" t="s">
        <v>39</v>
      </c>
      <c r="B43" s="23"/>
      <c r="C43" s="40"/>
      <c r="D43" s="23"/>
      <c r="E43" s="23"/>
      <c r="F43" s="22"/>
      <c r="G43" s="23"/>
      <c r="H43" s="23"/>
      <c r="I43" s="23"/>
      <c r="J43" s="24"/>
      <c r="K43" s="24"/>
      <c r="L43" s="24"/>
      <c r="M43" s="24"/>
      <c r="N43" s="24"/>
      <c r="O43" s="24"/>
    </row>
    <row r="44" spans="1:15" ht="21.75" customHeight="1" x14ac:dyDescent="0.25">
      <c r="A44" s="65" t="s">
        <v>20</v>
      </c>
      <c r="B44" s="65"/>
      <c r="C44" s="65"/>
      <c r="D44" s="65"/>
      <c r="E44" s="66" t="s">
        <v>21</v>
      </c>
      <c r="F44" s="25" t="s">
        <v>22</v>
      </c>
      <c r="G44" s="67"/>
      <c r="H44" s="67"/>
      <c r="I44" s="67"/>
      <c r="J44" s="67"/>
      <c r="K44" s="67"/>
      <c r="L44" s="67"/>
      <c r="M44" s="67"/>
      <c r="N44" s="67"/>
      <c r="O44" s="67"/>
    </row>
    <row r="45" spans="1:15" ht="21.75" customHeight="1" thickBot="1" x14ac:dyDescent="0.3">
      <c r="A45" s="68" t="s">
        <v>107</v>
      </c>
      <c r="B45" s="68"/>
      <c r="C45" s="68"/>
      <c r="D45" s="68"/>
      <c r="E45" s="66"/>
      <c r="F45" s="25" t="s">
        <v>23</v>
      </c>
      <c r="G45" s="67"/>
      <c r="H45" s="67"/>
      <c r="I45" s="67"/>
      <c r="J45" s="67"/>
      <c r="K45" s="67"/>
      <c r="L45" s="67"/>
      <c r="M45" s="67"/>
      <c r="N45" s="67"/>
      <c r="O45" s="67"/>
    </row>
    <row r="46" spans="1:15" ht="21.75" customHeight="1" thickBot="1" x14ac:dyDescent="0.3">
      <c r="A46" s="68"/>
      <c r="B46" s="68"/>
      <c r="C46" s="68"/>
      <c r="D46" s="68"/>
      <c r="E46" s="66"/>
      <c r="F46" s="25" t="s">
        <v>24</v>
      </c>
      <c r="G46" s="67"/>
      <c r="H46" s="67"/>
      <c r="I46" s="67"/>
      <c r="J46" s="67"/>
      <c r="K46" s="67"/>
      <c r="L46" s="67"/>
      <c r="M46" s="67"/>
      <c r="N46" s="67"/>
      <c r="O46" s="67"/>
    </row>
    <row r="47" spans="1:15" ht="21.75" customHeight="1" thickBot="1" x14ac:dyDescent="0.3">
      <c r="A47" s="68"/>
      <c r="B47" s="68"/>
      <c r="C47" s="68"/>
      <c r="D47" s="68"/>
      <c r="E47" s="66"/>
      <c r="F47" s="25" t="s">
        <v>25</v>
      </c>
      <c r="G47" s="67"/>
      <c r="H47" s="67"/>
      <c r="I47" s="67"/>
      <c r="J47" s="67"/>
      <c r="K47" s="67"/>
      <c r="L47" s="67"/>
      <c r="M47" s="67"/>
      <c r="N47" s="67"/>
      <c r="O47" s="67"/>
    </row>
    <row r="48" spans="1:15" ht="21.75" customHeight="1" thickBot="1" x14ac:dyDescent="0.3">
      <c r="A48" s="68"/>
      <c r="B48" s="68"/>
      <c r="C48" s="68"/>
      <c r="D48" s="68"/>
      <c r="E48" s="66"/>
      <c r="F48" s="69" t="s">
        <v>26</v>
      </c>
      <c r="G48" s="69"/>
      <c r="H48" s="70"/>
      <c r="I48" s="70"/>
      <c r="J48" s="70"/>
      <c r="K48" s="70"/>
      <c r="L48" s="70"/>
      <c r="M48" s="70"/>
      <c r="N48" s="70"/>
      <c r="O48" s="70"/>
    </row>
    <row r="49" spans="1:15" ht="12.75" customHeight="1" thickBot="1" x14ac:dyDescent="0.3">
      <c r="A49" s="68"/>
      <c r="B49" s="68"/>
      <c r="C49" s="68"/>
      <c r="D49" s="68"/>
    </row>
    <row r="50" spans="1:15" ht="12.75" customHeight="1" thickBot="1" x14ac:dyDescent="0.3">
      <c r="A50" s="68"/>
      <c r="B50" s="68"/>
      <c r="C50" s="68"/>
      <c r="D50" s="68"/>
      <c r="K50" s="71"/>
      <c r="L50" s="71"/>
      <c r="M50" s="71"/>
      <c r="N50" s="71"/>
      <c r="O50" s="71"/>
    </row>
    <row r="51" spans="1:15" ht="24" customHeight="1" thickBot="1" x14ac:dyDescent="0.3">
      <c r="A51" s="68"/>
      <c r="B51" s="68"/>
      <c r="C51" s="68"/>
      <c r="D51" s="68"/>
      <c r="E51" s="24"/>
      <c r="I51" s="1" t="s">
        <v>35</v>
      </c>
      <c r="K51" s="71"/>
      <c r="L51" s="71"/>
      <c r="M51" s="71"/>
      <c r="N51" s="71"/>
      <c r="O51" s="71"/>
    </row>
    <row r="52" spans="1:15" ht="12.75" customHeight="1" x14ac:dyDescent="0.25">
      <c r="E52" s="24"/>
    </row>
    <row r="53" spans="1:15" ht="12.75" customHeight="1" x14ac:dyDescent="0.25"/>
  </sheetData>
  <sheetProtection algorithmName="SHA-512" hashValue="GZcv2VRvjiKvlabSXSv33tfbIaXSY57iYdVEEwEYnx5502Vzij4Ghh18+kecrJr0bXpv1hY8w9ncqsO0MHxmNA==" saltValue="LHtVGd7yXi2bpCQX6y3HdQ==" spinCount="100000" sheet="1" objects="1" scenarios="1"/>
  <protectedRanges>
    <protectedRange sqref="N11:N37" name="Rozsah1"/>
    <protectedRange sqref="C43" name="Rozsah2"/>
    <protectedRange sqref="F44:O51" name="Rozsah3"/>
  </protectedRanges>
  <mergeCells count="35">
    <mergeCell ref="A44:D44"/>
    <mergeCell ref="E44:E48"/>
    <mergeCell ref="G44:O44"/>
    <mergeCell ref="A45:D51"/>
    <mergeCell ref="G45:O45"/>
    <mergeCell ref="G46:O46"/>
    <mergeCell ref="G47:O47"/>
    <mergeCell ref="F48:G48"/>
    <mergeCell ref="H48:O48"/>
    <mergeCell ref="K50:O51"/>
    <mergeCell ref="A42:O42"/>
    <mergeCell ref="K8:K10"/>
    <mergeCell ref="L8:L10"/>
    <mergeCell ref="M8:M10"/>
    <mergeCell ref="N8:N10"/>
    <mergeCell ref="O8:O10"/>
    <mergeCell ref="C9:C10"/>
    <mergeCell ref="D9:D10"/>
    <mergeCell ref="E9:E10"/>
    <mergeCell ref="F9:F10"/>
    <mergeCell ref="I9:I10"/>
    <mergeCell ref="J9:J10"/>
    <mergeCell ref="J38:K38"/>
    <mergeCell ref="A39:N39"/>
    <mergeCell ref="A40:N40"/>
    <mergeCell ref="A41:C41"/>
    <mergeCell ref="A1:K1"/>
    <mergeCell ref="B6:E6"/>
    <mergeCell ref="A8:A10"/>
    <mergeCell ref="B8:B10"/>
    <mergeCell ref="D8:F8"/>
    <mergeCell ref="G8:G10"/>
    <mergeCell ref="H8:H10"/>
    <mergeCell ref="I8:J8"/>
    <mergeCell ref="C2:L2"/>
  </mergeCells>
  <dataValidations count="1">
    <dataValidation type="custom" allowBlank="1" showErrorMessage="1" errorTitle="Chyba!" error="Môžete zadať maximálne 2 desatinné miesta" sqref="N11:N37 JJ11:JJ37 TF11:TF37 ADB11:ADB37 AMX11:AMX37 AWT11:AWT37 BGP11:BGP37 BQL11:BQL37 CAH11:CAH37 CKD11:CKD37 CTZ11:CTZ37 DDV11:DDV37 DNR11:DNR37 DXN11:DXN37 EHJ11:EHJ37 ERF11:ERF37 FBB11:FBB37 FKX11:FKX37 FUT11:FUT37 GEP11:GEP37 GOL11:GOL37 GYH11:GYH37 HID11:HID37 HRZ11:HRZ37 IBV11:IBV37 ILR11:ILR37 IVN11:IVN37 JFJ11:JFJ37 JPF11:JPF37 JZB11:JZB37 KIX11:KIX37 KST11:KST37 LCP11:LCP37 LML11:LML37 LWH11:LWH37 MGD11:MGD37 MPZ11:MPZ37 MZV11:MZV37 NJR11:NJR37 NTN11:NTN37 ODJ11:ODJ37 ONF11:ONF37 OXB11:OXB37 PGX11:PGX37 PQT11:PQT37 QAP11:QAP37 QKL11:QKL37 QUH11:QUH37 RED11:RED37 RNZ11:RNZ37 RXV11:RXV37 SHR11:SHR37 SRN11:SRN37 TBJ11:TBJ37 TLF11:TLF37 TVB11:TVB37 UEX11:UEX37 UOT11:UOT37 UYP11:UYP37 VIL11:VIL37 VSH11:VSH37 WCD11:WCD37 WLZ11:WLZ37 WVV11:WVV37 N65562:N65573 JJ65562:JJ65573 TF65562:TF65573 ADB65562:ADB65573 AMX65562:AMX65573 AWT65562:AWT65573 BGP65562:BGP65573 BQL65562:BQL65573 CAH65562:CAH65573 CKD65562:CKD65573 CTZ65562:CTZ65573 DDV65562:DDV65573 DNR65562:DNR65573 DXN65562:DXN65573 EHJ65562:EHJ65573 ERF65562:ERF65573 FBB65562:FBB65573 FKX65562:FKX65573 FUT65562:FUT65573 GEP65562:GEP65573 GOL65562:GOL65573 GYH65562:GYH65573 HID65562:HID65573 HRZ65562:HRZ65573 IBV65562:IBV65573 ILR65562:ILR65573 IVN65562:IVN65573 JFJ65562:JFJ65573 JPF65562:JPF65573 JZB65562:JZB65573 KIX65562:KIX65573 KST65562:KST65573 LCP65562:LCP65573 LML65562:LML65573 LWH65562:LWH65573 MGD65562:MGD65573 MPZ65562:MPZ65573 MZV65562:MZV65573 NJR65562:NJR65573 NTN65562:NTN65573 ODJ65562:ODJ65573 ONF65562:ONF65573 OXB65562:OXB65573 PGX65562:PGX65573 PQT65562:PQT65573 QAP65562:QAP65573 QKL65562:QKL65573 QUH65562:QUH65573 RED65562:RED65573 RNZ65562:RNZ65573 RXV65562:RXV65573 SHR65562:SHR65573 SRN65562:SRN65573 TBJ65562:TBJ65573 TLF65562:TLF65573 TVB65562:TVB65573 UEX65562:UEX65573 UOT65562:UOT65573 UYP65562:UYP65573 VIL65562:VIL65573 VSH65562:VSH65573 WCD65562:WCD65573 WLZ65562:WLZ65573 WVV65562:WVV65573 N131098:N131109 JJ131098:JJ131109 TF131098:TF131109 ADB131098:ADB131109 AMX131098:AMX131109 AWT131098:AWT131109 BGP131098:BGP131109 BQL131098:BQL131109 CAH131098:CAH131109 CKD131098:CKD131109 CTZ131098:CTZ131109 DDV131098:DDV131109 DNR131098:DNR131109 DXN131098:DXN131109 EHJ131098:EHJ131109 ERF131098:ERF131109 FBB131098:FBB131109 FKX131098:FKX131109 FUT131098:FUT131109 GEP131098:GEP131109 GOL131098:GOL131109 GYH131098:GYH131109 HID131098:HID131109 HRZ131098:HRZ131109 IBV131098:IBV131109 ILR131098:ILR131109 IVN131098:IVN131109 JFJ131098:JFJ131109 JPF131098:JPF131109 JZB131098:JZB131109 KIX131098:KIX131109 KST131098:KST131109 LCP131098:LCP131109 LML131098:LML131109 LWH131098:LWH131109 MGD131098:MGD131109 MPZ131098:MPZ131109 MZV131098:MZV131109 NJR131098:NJR131109 NTN131098:NTN131109 ODJ131098:ODJ131109 ONF131098:ONF131109 OXB131098:OXB131109 PGX131098:PGX131109 PQT131098:PQT131109 QAP131098:QAP131109 QKL131098:QKL131109 QUH131098:QUH131109 RED131098:RED131109 RNZ131098:RNZ131109 RXV131098:RXV131109 SHR131098:SHR131109 SRN131098:SRN131109 TBJ131098:TBJ131109 TLF131098:TLF131109 TVB131098:TVB131109 UEX131098:UEX131109 UOT131098:UOT131109 UYP131098:UYP131109 VIL131098:VIL131109 VSH131098:VSH131109 WCD131098:WCD131109 WLZ131098:WLZ131109 WVV131098:WVV131109 N196634:N196645 JJ196634:JJ196645 TF196634:TF196645 ADB196634:ADB196645 AMX196634:AMX196645 AWT196634:AWT196645 BGP196634:BGP196645 BQL196634:BQL196645 CAH196634:CAH196645 CKD196634:CKD196645 CTZ196634:CTZ196645 DDV196634:DDV196645 DNR196634:DNR196645 DXN196634:DXN196645 EHJ196634:EHJ196645 ERF196634:ERF196645 FBB196634:FBB196645 FKX196634:FKX196645 FUT196634:FUT196645 GEP196634:GEP196645 GOL196634:GOL196645 GYH196634:GYH196645 HID196634:HID196645 HRZ196634:HRZ196645 IBV196634:IBV196645 ILR196634:ILR196645 IVN196634:IVN196645 JFJ196634:JFJ196645 JPF196634:JPF196645 JZB196634:JZB196645 KIX196634:KIX196645 KST196634:KST196645 LCP196634:LCP196645 LML196634:LML196645 LWH196634:LWH196645 MGD196634:MGD196645 MPZ196634:MPZ196645 MZV196634:MZV196645 NJR196634:NJR196645 NTN196634:NTN196645 ODJ196634:ODJ196645 ONF196634:ONF196645 OXB196634:OXB196645 PGX196634:PGX196645 PQT196634:PQT196645 QAP196634:QAP196645 QKL196634:QKL196645 QUH196634:QUH196645 RED196634:RED196645 RNZ196634:RNZ196645 RXV196634:RXV196645 SHR196634:SHR196645 SRN196634:SRN196645 TBJ196634:TBJ196645 TLF196634:TLF196645 TVB196634:TVB196645 UEX196634:UEX196645 UOT196634:UOT196645 UYP196634:UYP196645 VIL196634:VIL196645 VSH196634:VSH196645 WCD196634:WCD196645 WLZ196634:WLZ196645 WVV196634:WVV196645 N262170:N262181 JJ262170:JJ262181 TF262170:TF262181 ADB262170:ADB262181 AMX262170:AMX262181 AWT262170:AWT262181 BGP262170:BGP262181 BQL262170:BQL262181 CAH262170:CAH262181 CKD262170:CKD262181 CTZ262170:CTZ262181 DDV262170:DDV262181 DNR262170:DNR262181 DXN262170:DXN262181 EHJ262170:EHJ262181 ERF262170:ERF262181 FBB262170:FBB262181 FKX262170:FKX262181 FUT262170:FUT262181 GEP262170:GEP262181 GOL262170:GOL262181 GYH262170:GYH262181 HID262170:HID262181 HRZ262170:HRZ262181 IBV262170:IBV262181 ILR262170:ILR262181 IVN262170:IVN262181 JFJ262170:JFJ262181 JPF262170:JPF262181 JZB262170:JZB262181 KIX262170:KIX262181 KST262170:KST262181 LCP262170:LCP262181 LML262170:LML262181 LWH262170:LWH262181 MGD262170:MGD262181 MPZ262170:MPZ262181 MZV262170:MZV262181 NJR262170:NJR262181 NTN262170:NTN262181 ODJ262170:ODJ262181 ONF262170:ONF262181 OXB262170:OXB262181 PGX262170:PGX262181 PQT262170:PQT262181 QAP262170:QAP262181 QKL262170:QKL262181 QUH262170:QUH262181 RED262170:RED262181 RNZ262170:RNZ262181 RXV262170:RXV262181 SHR262170:SHR262181 SRN262170:SRN262181 TBJ262170:TBJ262181 TLF262170:TLF262181 TVB262170:TVB262181 UEX262170:UEX262181 UOT262170:UOT262181 UYP262170:UYP262181 VIL262170:VIL262181 VSH262170:VSH262181 WCD262170:WCD262181 WLZ262170:WLZ262181 WVV262170:WVV262181 N327706:N327717 JJ327706:JJ327717 TF327706:TF327717 ADB327706:ADB327717 AMX327706:AMX327717 AWT327706:AWT327717 BGP327706:BGP327717 BQL327706:BQL327717 CAH327706:CAH327717 CKD327706:CKD327717 CTZ327706:CTZ327717 DDV327706:DDV327717 DNR327706:DNR327717 DXN327706:DXN327717 EHJ327706:EHJ327717 ERF327706:ERF327717 FBB327706:FBB327717 FKX327706:FKX327717 FUT327706:FUT327717 GEP327706:GEP327717 GOL327706:GOL327717 GYH327706:GYH327717 HID327706:HID327717 HRZ327706:HRZ327717 IBV327706:IBV327717 ILR327706:ILR327717 IVN327706:IVN327717 JFJ327706:JFJ327717 JPF327706:JPF327717 JZB327706:JZB327717 KIX327706:KIX327717 KST327706:KST327717 LCP327706:LCP327717 LML327706:LML327717 LWH327706:LWH327717 MGD327706:MGD327717 MPZ327706:MPZ327717 MZV327706:MZV327717 NJR327706:NJR327717 NTN327706:NTN327717 ODJ327706:ODJ327717 ONF327706:ONF327717 OXB327706:OXB327717 PGX327706:PGX327717 PQT327706:PQT327717 QAP327706:QAP327717 QKL327706:QKL327717 QUH327706:QUH327717 RED327706:RED327717 RNZ327706:RNZ327717 RXV327706:RXV327717 SHR327706:SHR327717 SRN327706:SRN327717 TBJ327706:TBJ327717 TLF327706:TLF327717 TVB327706:TVB327717 UEX327706:UEX327717 UOT327706:UOT327717 UYP327706:UYP327717 VIL327706:VIL327717 VSH327706:VSH327717 WCD327706:WCD327717 WLZ327706:WLZ327717 WVV327706:WVV327717 N393242:N393253 JJ393242:JJ393253 TF393242:TF393253 ADB393242:ADB393253 AMX393242:AMX393253 AWT393242:AWT393253 BGP393242:BGP393253 BQL393242:BQL393253 CAH393242:CAH393253 CKD393242:CKD393253 CTZ393242:CTZ393253 DDV393242:DDV393253 DNR393242:DNR393253 DXN393242:DXN393253 EHJ393242:EHJ393253 ERF393242:ERF393253 FBB393242:FBB393253 FKX393242:FKX393253 FUT393242:FUT393253 GEP393242:GEP393253 GOL393242:GOL393253 GYH393242:GYH393253 HID393242:HID393253 HRZ393242:HRZ393253 IBV393242:IBV393253 ILR393242:ILR393253 IVN393242:IVN393253 JFJ393242:JFJ393253 JPF393242:JPF393253 JZB393242:JZB393253 KIX393242:KIX393253 KST393242:KST393253 LCP393242:LCP393253 LML393242:LML393253 LWH393242:LWH393253 MGD393242:MGD393253 MPZ393242:MPZ393253 MZV393242:MZV393253 NJR393242:NJR393253 NTN393242:NTN393253 ODJ393242:ODJ393253 ONF393242:ONF393253 OXB393242:OXB393253 PGX393242:PGX393253 PQT393242:PQT393253 QAP393242:QAP393253 QKL393242:QKL393253 QUH393242:QUH393253 RED393242:RED393253 RNZ393242:RNZ393253 RXV393242:RXV393253 SHR393242:SHR393253 SRN393242:SRN393253 TBJ393242:TBJ393253 TLF393242:TLF393253 TVB393242:TVB393253 UEX393242:UEX393253 UOT393242:UOT393253 UYP393242:UYP393253 VIL393242:VIL393253 VSH393242:VSH393253 WCD393242:WCD393253 WLZ393242:WLZ393253 WVV393242:WVV393253 N458778:N458789 JJ458778:JJ458789 TF458778:TF458789 ADB458778:ADB458789 AMX458778:AMX458789 AWT458778:AWT458789 BGP458778:BGP458789 BQL458778:BQL458789 CAH458778:CAH458789 CKD458778:CKD458789 CTZ458778:CTZ458789 DDV458778:DDV458789 DNR458778:DNR458789 DXN458778:DXN458789 EHJ458778:EHJ458789 ERF458778:ERF458789 FBB458778:FBB458789 FKX458778:FKX458789 FUT458778:FUT458789 GEP458778:GEP458789 GOL458778:GOL458789 GYH458778:GYH458789 HID458778:HID458789 HRZ458778:HRZ458789 IBV458778:IBV458789 ILR458778:ILR458789 IVN458778:IVN458789 JFJ458778:JFJ458789 JPF458778:JPF458789 JZB458778:JZB458789 KIX458778:KIX458789 KST458778:KST458789 LCP458778:LCP458789 LML458778:LML458789 LWH458778:LWH458789 MGD458778:MGD458789 MPZ458778:MPZ458789 MZV458778:MZV458789 NJR458778:NJR458789 NTN458778:NTN458789 ODJ458778:ODJ458789 ONF458778:ONF458789 OXB458778:OXB458789 PGX458778:PGX458789 PQT458778:PQT458789 QAP458778:QAP458789 QKL458778:QKL458789 QUH458778:QUH458789 RED458778:RED458789 RNZ458778:RNZ458789 RXV458778:RXV458789 SHR458778:SHR458789 SRN458778:SRN458789 TBJ458778:TBJ458789 TLF458778:TLF458789 TVB458778:TVB458789 UEX458778:UEX458789 UOT458778:UOT458789 UYP458778:UYP458789 VIL458778:VIL458789 VSH458778:VSH458789 WCD458778:WCD458789 WLZ458778:WLZ458789 WVV458778:WVV458789 N524314:N524325 JJ524314:JJ524325 TF524314:TF524325 ADB524314:ADB524325 AMX524314:AMX524325 AWT524314:AWT524325 BGP524314:BGP524325 BQL524314:BQL524325 CAH524314:CAH524325 CKD524314:CKD524325 CTZ524314:CTZ524325 DDV524314:DDV524325 DNR524314:DNR524325 DXN524314:DXN524325 EHJ524314:EHJ524325 ERF524314:ERF524325 FBB524314:FBB524325 FKX524314:FKX524325 FUT524314:FUT524325 GEP524314:GEP524325 GOL524314:GOL524325 GYH524314:GYH524325 HID524314:HID524325 HRZ524314:HRZ524325 IBV524314:IBV524325 ILR524314:ILR524325 IVN524314:IVN524325 JFJ524314:JFJ524325 JPF524314:JPF524325 JZB524314:JZB524325 KIX524314:KIX524325 KST524314:KST524325 LCP524314:LCP524325 LML524314:LML524325 LWH524314:LWH524325 MGD524314:MGD524325 MPZ524314:MPZ524325 MZV524314:MZV524325 NJR524314:NJR524325 NTN524314:NTN524325 ODJ524314:ODJ524325 ONF524314:ONF524325 OXB524314:OXB524325 PGX524314:PGX524325 PQT524314:PQT524325 QAP524314:QAP524325 QKL524314:QKL524325 QUH524314:QUH524325 RED524314:RED524325 RNZ524314:RNZ524325 RXV524314:RXV524325 SHR524314:SHR524325 SRN524314:SRN524325 TBJ524314:TBJ524325 TLF524314:TLF524325 TVB524314:TVB524325 UEX524314:UEX524325 UOT524314:UOT524325 UYP524314:UYP524325 VIL524314:VIL524325 VSH524314:VSH524325 WCD524314:WCD524325 WLZ524314:WLZ524325 WVV524314:WVV524325 N589850:N589861 JJ589850:JJ589861 TF589850:TF589861 ADB589850:ADB589861 AMX589850:AMX589861 AWT589850:AWT589861 BGP589850:BGP589861 BQL589850:BQL589861 CAH589850:CAH589861 CKD589850:CKD589861 CTZ589850:CTZ589861 DDV589850:DDV589861 DNR589850:DNR589861 DXN589850:DXN589861 EHJ589850:EHJ589861 ERF589850:ERF589861 FBB589850:FBB589861 FKX589850:FKX589861 FUT589850:FUT589861 GEP589850:GEP589861 GOL589850:GOL589861 GYH589850:GYH589861 HID589850:HID589861 HRZ589850:HRZ589861 IBV589850:IBV589861 ILR589850:ILR589861 IVN589850:IVN589861 JFJ589850:JFJ589861 JPF589850:JPF589861 JZB589850:JZB589861 KIX589850:KIX589861 KST589850:KST589861 LCP589850:LCP589861 LML589850:LML589861 LWH589850:LWH589861 MGD589850:MGD589861 MPZ589850:MPZ589861 MZV589850:MZV589861 NJR589850:NJR589861 NTN589850:NTN589861 ODJ589850:ODJ589861 ONF589850:ONF589861 OXB589850:OXB589861 PGX589850:PGX589861 PQT589850:PQT589861 QAP589850:QAP589861 QKL589850:QKL589861 QUH589850:QUH589861 RED589850:RED589861 RNZ589850:RNZ589861 RXV589850:RXV589861 SHR589850:SHR589861 SRN589850:SRN589861 TBJ589850:TBJ589861 TLF589850:TLF589861 TVB589850:TVB589861 UEX589850:UEX589861 UOT589850:UOT589861 UYP589850:UYP589861 VIL589850:VIL589861 VSH589850:VSH589861 WCD589850:WCD589861 WLZ589850:WLZ589861 WVV589850:WVV589861 N655386:N655397 JJ655386:JJ655397 TF655386:TF655397 ADB655386:ADB655397 AMX655386:AMX655397 AWT655386:AWT655397 BGP655386:BGP655397 BQL655386:BQL655397 CAH655386:CAH655397 CKD655386:CKD655397 CTZ655386:CTZ655397 DDV655386:DDV655397 DNR655386:DNR655397 DXN655386:DXN655397 EHJ655386:EHJ655397 ERF655386:ERF655397 FBB655386:FBB655397 FKX655386:FKX655397 FUT655386:FUT655397 GEP655386:GEP655397 GOL655386:GOL655397 GYH655386:GYH655397 HID655386:HID655397 HRZ655386:HRZ655397 IBV655386:IBV655397 ILR655386:ILR655397 IVN655386:IVN655397 JFJ655386:JFJ655397 JPF655386:JPF655397 JZB655386:JZB655397 KIX655386:KIX655397 KST655386:KST655397 LCP655386:LCP655397 LML655386:LML655397 LWH655386:LWH655397 MGD655386:MGD655397 MPZ655386:MPZ655397 MZV655386:MZV655397 NJR655386:NJR655397 NTN655386:NTN655397 ODJ655386:ODJ655397 ONF655386:ONF655397 OXB655386:OXB655397 PGX655386:PGX655397 PQT655386:PQT655397 QAP655386:QAP655397 QKL655386:QKL655397 QUH655386:QUH655397 RED655386:RED655397 RNZ655386:RNZ655397 RXV655386:RXV655397 SHR655386:SHR655397 SRN655386:SRN655397 TBJ655386:TBJ655397 TLF655386:TLF655397 TVB655386:TVB655397 UEX655386:UEX655397 UOT655386:UOT655397 UYP655386:UYP655397 VIL655386:VIL655397 VSH655386:VSH655397 WCD655386:WCD655397 WLZ655386:WLZ655397 WVV655386:WVV655397 N720922:N720933 JJ720922:JJ720933 TF720922:TF720933 ADB720922:ADB720933 AMX720922:AMX720933 AWT720922:AWT720933 BGP720922:BGP720933 BQL720922:BQL720933 CAH720922:CAH720933 CKD720922:CKD720933 CTZ720922:CTZ720933 DDV720922:DDV720933 DNR720922:DNR720933 DXN720922:DXN720933 EHJ720922:EHJ720933 ERF720922:ERF720933 FBB720922:FBB720933 FKX720922:FKX720933 FUT720922:FUT720933 GEP720922:GEP720933 GOL720922:GOL720933 GYH720922:GYH720933 HID720922:HID720933 HRZ720922:HRZ720933 IBV720922:IBV720933 ILR720922:ILR720933 IVN720922:IVN720933 JFJ720922:JFJ720933 JPF720922:JPF720933 JZB720922:JZB720933 KIX720922:KIX720933 KST720922:KST720933 LCP720922:LCP720933 LML720922:LML720933 LWH720922:LWH720933 MGD720922:MGD720933 MPZ720922:MPZ720933 MZV720922:MZV720933 NJR720922:NJR720933 NTN720922:NTN720933 ODJ720922:ODJ720933 ONF720922:ONF720933 OXB720922:OXB720933 PGX720922:PGX720933 PQT720922:PQT720933 QAP720922:QAP720933 QKL720922:QKL720933 QUH720922:QUH720933 RED720922:RED720933 RNZ720922:RNZ720933 RXV720922:RXV720933 SHR720922:SHR720933 SRN720922:SRN720933 TBJ720922:TBJ720933 TLF720922:TLF720933 TVB720922:TVB720933 UEX720922:UEX720933 UOT720922:UOT720933 UYP720922:UYP720933 VIL720922:VIL720933 VSH720922:VSH720933 WCD720922:WCD720933 WLZ720922:WLZ720933 WVV720922:WVV720933 N786458:N786469 JJ786458:JJ786469 TF786458:TF786469 ADB786458:ADB786469 AMX786458:AMX786469 AWT786458:AWT786469 BGP786458:BGP786469 BQL786458:BQL786469 CAH786458:CAH786469 CKD786458:CKD786469 CTZ786458:CTZ786469 DDV786458:DDV786469 DNR786458:DNR786469 DXN786458:DXN786469 EHJ786458:EHJ786469 ERF786458:ERF786469 FBB786458:FBB786469 FKX786458:FKX786469 FUT786458:FUT786469 GEP786458:GEP786469 GOL786458:GOL786469 GYH786458:GYH786469 HID786458:HID786469 HRZ786458:HRZ786469 IBV786458:IBV786469 ILR786458:ILR786469 IVN786458:IVN786469 JFJ786458:JFJ786469 JPF786458:JPF786469 JZB786458:JZB786469 KIX786458:KIX786469 KST786458:KST786469 LCP786458:LCP786469 LML786458:LML786469 LWH786458:LWH786469 MGD786458:MGD786469 MPZ786458:MPZ786469 MZV786458:MZV786469 NJR786458:NJR786469 NTN786458:NTN786469 ODJ786458:ODJ786469 ONF786458:ONF786469 OXB786458:OXB786469 PGX786458:PGX786469 PQT786458:PQT786469 QAP786458:QAP786469 QKL786458:QKL786469 QUH786458:QUH786469 RED786458:RED786469 RNZ786458:RNZ786469 RXV786458:RXV786469 SHR786458:SHR786469 SRN786458:SRN786469 TBJ786458:TBJ786469 TLF786458:TLF786469 TVB786458:TVB786469 UEX786458:UEX786469 UOT786458:UOT786469 UYP786458:UYP786469 VIL786458:VIL786469 VSH786458:VSH786469 WCD786458:WCD786469 WLZ786458:WLZ786469 WVV786458:WVV786469 N851994:N852005 JJ851994:JJ852005 TF851994:TF852005 ADB851994:ADB852005 AMX851994:AMX852005 AWT851994:AWT852005 BGP851994:BGP852005 BQL851994:BQL852005 CAH851994:CAH852005 CKD851994:CKD852005 CTZ851994:CTZ852005 DDV851994:DDV852005 DNR851994:DNR852005 DXN851994:DXN852005 EHJ851994:EHJ852005 ERF851994:ERF852005 FBB851994:FBB852005 FKX851994:FKX852005 FUT851994:FUT852005 GEP851994:GEP852005 GOL851994:GOL852005 GYH851994:GYH852005 HID851994:HID852005 HRZ851994:HRZ852005 IBV851994:IBV852005 ILR851994:ILR852005 IVN851994:IVN852005 JFJ851994:JFJ852005 JPF851994:JPF852005 JZB851994:JZB852005 KIX851994:KIX852005 KST851994:KST852005 LCP851994:LCP852005 LML851994:LML852005 LWH851994:LWH852005 MGD851994:MGD852005 MPZ851994:MPZ852005 MZV851994:MZV852005 NJR851994:NJR852005 NTN851994:NTN852005 ODJ851994:ODJ852005 ONF851994:ONF852005 OXB851994:OXB852005 PGX851994:PGX852005 PQT851994:PQT852005 QAP851994:QAP852005 QKL851994:QKL852005 QUH851994:QUH852005 RED851994:RED852005 RNZ851994:RNZ852005 RXV851994:RXV852005 SHR851994:SHR852005 SRN851994:SRN852005 TBJ851994:TBJ852005 TLF851994:TLF852005 TVB851994:TVB852005 UEX851994:UEX852005 UOT851994:UOT852005 UYP851994:UYP852005 VIL851994:VIL852005 VSH851994:VSH852005 WCD851994:WCD852005 WLZ851994:WLZ852005 WVV851994:WVV852005 N917530:N917541 JJ917530:JJ917541 TF917530:TF917541 ADB917530:ADB917541 AMX917530:AMX917541 AWT917530:AWT917541 BGP917530:BGP917541 BQL917530:BQL917541 CAH917530:CAH917541 CKD917530:CKD917541 CTZ917530:CTZ917541 DDV917530:DDV917541 DNR917530:DNR917541 DXN917530:DXN917541 EHJ917530:EHJ917541 ERF917530:ERF917541 FBB917530:FBB917541 FKX917530:FKX917541 FUT917530:FUT917541 GEP917530:GEP917541 GOL917530:GOL917541 GYH917530:GYH917541 HID917530:HID917541 HRZ917530:HRZ917541 IBV917530:IBV917541 ILR917530:ILR917541 IVN917530:IVN917541 JFJ917530:JFJ917541 JPF917530:JPF917541 JZB917530:JZB917541 KIX917530:KIX917541 KST917530:KST917541 LCP917530:LCP917541 LML917530:LML917541 LWH917530:LWH917541 MGD917530:MGD917541 MPZ917530:MPZ917541 MZV917530:MZV917541 NJR917530:NJR917541 NTN917530:NTN917541 ODJ917530:ODJ917541 ONF917530:ONF917541 OXB917530:OXB917541 PGX917530:PGX917541 PQT917530:PQT917541 QAP917530:QAP917541 QKL917530:QKL917541 QUH917530:QUH917541 RED917530:RED917541 RNZ917530:RNZ917541 RXV917530:RXV917541 SHR917530:SHR917541 SRN917530:SRN917541 TBJ917530:TBJ917541 TLF917530:TLF917541 TVB917530:TVB917541 UEX917530:UEX917541 UOT917530:UOT917541 UYP917530:UYP917541 VIL917530:VIL917541 VSH917530:VSH917541 WCD917530:WCD917541 WLZ917530:WLZ917541 WVV917530:WVV917541 N983066:N983077 JJ983066:JJ983077 TF983066:TF983077 ADB983066:ADB983077 AMX983066:AMX983077 AWT983066:AWT983077 BGP983066:BGP983077 BQL983066:BQL983077 CAH983066:CAH983077 CKD983066:CKD983077 CTZ983066:CTZ983077 DDV983066:DDV983077 DNR983066:DNR983077 DXN983066:DXN983077 EHJ983066:EHJ983077 ERF983066:ERF983077 FBB983066:FBB983077 FKX983066:FKX983077 FUT983066:FUT983077 GEP983066:GEP983077 GOL983066:GOL983077 GYH983066:GYH983077 HID983066:HID983077 HRZ983066:HRZ983077 IBV983066:IBV983077 ILR983066:ILR983077 IVN983066:IVN983077 JFJ983066:JFJ983077 JPF983066:JPF983077 JZB983066:JZB983077 KIX983066:KIX983077 KST983066:KST983077 LCP983066:LCP983077 LML983066:LML983077 LWH983066:LWH983077 MGD983066:MGD983077 MPZ983066:MPZ983077 MZV983066:MZV983077 NJR983066:NJR983077 NTN983066:NTN983077 ODJ983066:ODJ983077 ONF983066:ONF983077 OXB983066:OXB983077 PGX983066:PGX983077 PQT983066:PQT983077 QAP983066:QAP983077 QKL983066:QKL983077 QUH983066:QUH983077 RED983066:RED983077 RNZ983066:RNZ983077 RXV983066:RXV983077 SHR983066:SHR983077 SRN983066:SRN983077 TBJ983066:TBJ983077 TLF983066:TLF983077 TVB983066:TVB983077 UEX983066:UEX983077 UOT983066:UOT983077 UYP983066:UYP983077 VIL983066:VIL983077 VSH983066:VSH983077 WCD983066:WCD983077 WLZ983066:WLZ983077 WVV983066:WVV983077">
      <formula1>MOD(ROUND(N11*100,20),1)=0</formula1>
    </dataValidation>
  </dataValidations>
  <pageMargins left="0.31496062992125984" right="0.31496062992125984" top="0.35433070866141736" bottom="0.35433070866141736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2025-05-22T06:08:46Z</cp:lastPrinted>
  <dcterms:created xsi:type="dcterms:W3CDTF">2022-05-04T08:47:19Z</dcterms:created>
  <dcterms:modified xsi:type="dcterms:W3CDTF">2025-05-22T06:40:32Z</dcterms:modified>
</cp:coreProperties>
</file>