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43- LS Beňu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5" i="1"/>
  <c r="O15" i="1" s="1"/>
  <c r="F16" i="1"/>
  <c r="O16" i="1" s="1"/>
  <c r="F11" i="1" l="1"/>
  <c r="L17" i="1" l="1"/>
  <c r="F17" i="1" l="1"/>
  <c r="O11" i="1" l="1"/>
  <c r="O17" i="1" l="1"/>
  <c r="O19" i="1" l="1"/>
  <c r="O18" i="1" s="1"/>
</calcChain>
</file>

<file path=xl/sharedStrings.xml><?xml version="1.0" encoding="utf-8"?>
<sst xmlns="http://schemas.openxmlformats.org/spreadsheetml/2006/main" count="87" uniqueCount="61">
  <si>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</si>
  <si>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</si>
  <si>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</si>
  <si>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</si>
  <si>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</si>
  <si>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</si>
  <si>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</si>
  <si>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</si>
  <si>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</si>
  <si>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</si>
  <si>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</si>
  <si>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</si>
  <si>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</si>
  <si>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</si>
  <si>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</si>
  <si>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</si>
  <si>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</si>
  <si>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</si>
  <si>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</si>
  <si>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</si>
  <si>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</si>
  <si>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</si>
  <si>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</si>
  <si>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</si>
  <si>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</si>
  <si>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</si>
  <si>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</si>
  <si>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</si>
  <si>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</si>
  <si>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</si>
  <si>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</si>
  <si>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</si>
  <si>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</si>
  <si>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</si>
  <si>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</si>
  <si>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</si>
  <si>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</si>
  <si>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</si>
  <si>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DPH 23%</t>
  </si>
  <si>
    <t>Som plátcom DPH (A/N):</t>
  </si>
  <si>
    <t>LESY Slovenskej republiky, štátny podnik, organizačná zložka OZ Horehronie</t>
  </si>
  <si>
    <t>Ťažbová činnosť na OZ Horehronie, LS Beňuš - výzva č.43 -14/9</t>
  </si>
  <si>
    <t>DNS č.43 -14/9</t>
  </si>
  <si>
    <t>LO Maková</t>
  </si>
  <si>
    <t>LO Vološinec</t>
  </si>
  <si>
    <t>NC003-228 1</t>
  </si>
  <si>
    <t>NC003-131 1</t>
  </si>
  <si>
    <t>NC003-132 1</t>
  </si>
  <si>
    <t>NC003-133 1</t>
  </si>
  <si>
    <t>1,2,4a,4b,6,7</t>
  </si>
  <si>
    <t>1,2,4a,6,7</t>
  </si>
  <si>
    <t>NV</t>
  </si>
  <si>
    <t>20</t>
  </si>
  <si>
    <t>160 | 100 | -</t>
  </si>
  <si>
    <t>- | - | 190</t>
  </si>
  <si>
    <t>50</t>
  </si>
  <si>
    <t>90 | 500 | -</t>
  </si>
  <si>
    <t>30</t>
  </si>
  <si>
    <t>160 | 250 | -</t>
  </si>
  <si>
    <t>100 | 700 | -</t>
  </si>
  <si>
    <t>V JPRL 228.1  je požadované skracovanie na odvozné dĺžky, v ostatných JPRL manipulácia -výroba sortimentov.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</si>
</sst>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27</v>
      </c>
      <c r="N1" s="26"/>
      <c r="O1" s="30"/>
    </row>
    <row r="2" spans="1:15" ht="20.25" customHeight="1" x14ac:dyDescent="0.25">
      <c r="A2" s="35" t="s">
        <v>29</v>
      </c>
      <c r="B2" s="36"/>
      <c r="C2" s="50" t="s">
        <v>37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28</v>
      </c>
      <c r="N2" s="26"/>
      <c r="O2" s="30"/>
    </row>
    <row r="3" spans="1:15" ht="24.75" customHeight="1" x14ac:dyDescent="0.25">
      <c r="A3" s="35" t="s">
        <v>30</v>
      </c>
      <c r="B3" s="37"/>
      <c r="C3" s="38" t="s">
        <v>41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31</v>
      </c>
      <c r="B5" s="28" t="s">
        <v>40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42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33</v>
      </c>
      <c r="O8" s="57" t="s">
        <v>34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43</v>
      </c>
      <c r="B11" s="7" t="s">
        <v>45</v>
      </c>
      <c r="C11" s="8" t="s">
        <v>49</v>
      </c>
      <c r="D11" s="9">
        <v>200</v>
      </c>
      <c r="E11" s="9">
        <v>0</v>
      </c>
      <c r="F11" s="9">
        <f>SUM(D11,E11)</f>
        <v>200</v>
      </c>
      <c r="G11" s="10" t="s">
        <v>51</v>
      </c>
      <c r="H11" s="11" t="s">
        <v>52</v>
      </c>
      <c r="I11" s="12">
        <v>0.38000000000000006</v>
      </c>
      <c r="J11" s="12">
        <v>0</v>
      </c>
      <c r="K11" s="13" t="s">
        <v>53</v>
      </c>
      <c r="L11" s="14">
        <v>12363.91</v>
      </c>
      <c r="M11" s="15" t="s">
        <v>15</v>
      </c>
      <c r="N11" s="42"/>
      <c r="O11" s="14">
        <f t="shared" ref="O11:O16" si="0">F11*N11</f>
        <v>0</v>
      </c>
    </row>
    <row r="12" spans="1:15" ht="19.5" customHeight="1" x14ac:dyDescent="0.25">
      <c r="A12" s="6" t="s">
        <v>43</v>
      </c>
      <c r="B12" s="7" t="s">
        <v>45</v>
      </c>
      <c r="C12" s="8" t="s">
        <v>50</v>
      </c>
      <c r="D12" s="9">
        <v>140</v>
      </c>
      <c r="E12" s="9">
        <v>0</v>
      </c>
      <c r="F12" s="9">
        <f t="shared" ref="F12:F16" si="1">SUM(D12,E12)</f>
        <v>140</v>
      </c>
      <c r="G12" s="10" t="s">
        <v>51</v>
      </c>
      <c r="H12" s="11" t="s">
        <v>52</v>
      </c>
      <c r="I12" s="12">
        <v>0.38</v>
      </c>
      <c r="J12" s="12">
        <v>0</v>
      </c>
      <c r="K12" s="13" t="s">
        <v>54</v>
      </c>
      <c r="L12" s="14">
        <v>3050.32</v>
      </c>
      <c r="M12" s="15" t="s">
        <v>15</v>
      </c>
      <c r="N12" s="42"/>
      <c r="O12" s="14">
        <f t="shared" si="0"/>
        <v>0</v>
      </c>
    </row>
    <row r="13" spans="1:15" ht="19.5" customHeight="1" x14ac:dyDescent="0.25">
      <c r="A13" s="6" t="s">
        <v>43</v>
      </c>
      <c r="B13" s="7" t="s">
        <v>45</v>
      </c>
      <c r="C13" s="8" t="s">
        <v>50</v>
      </c>
      <c r="D13" s="9">
        <v>110</v>
      </c>
      <c r="E13" s="9">
        <v>0</v>
      </c>
      <c r="F13" s="9">
        <f t="shared" si="1"/>
        <v>110</v>
      </c>
      <c r="G13" s="10" t="s">
        <v>51</v>
      </c>
      <c r="H13" s="11" t="s">
        <v>52</v>
      </c>
      <c r="I13" s="12">
        <v>0.38</v>
      </c>
      <c r="J13" s="12">
        <v>0</v>
      </c>
      <c r="K13" s="13" t="s">
        <v>54</v>
      </c>
      <c r="L13" s="14">
        <v>2315.5500000000002</v>
      </c>
      <c r="M13" s="15" t="s">
        <v>15</v>
      </c>
      <c r="N13" s="42"/>
      <c r="O13" s="14">
        <f t="shared" si="0"/>
        <v>0</v>
      </c>
    </row>
    <row r="14" spans="1:15" ht="19.5" customHeight="1" x14ac:dyDescent="0.25">
      <c r="A14" s="6" t="s">
        <v>44</v>
      </c>
      <c r="B14" s="7" t="s">
        <v>46</v>
      </c>
      <c r="C14" s="8" t="s">
        <v>49</v>
      </c>
      <c r="D14" s="9">
        <v>1000</v>
      </c>
      <c r="E14" s="9">
        <v>0</v>
      </c>
      <c r="F14" s="9">
        <f t="shared" si="1"/>
        <v>1000</v>
      </c>
      <c r="G14" s="10" t="s">
        <v>51</v>
      </c>
      <c r="H14" s="11" t="s">
        <v>55</v>
      </c>
      <c r="I14" s="12">
        <v>2.34</v>
      </c>
      <c r="J14" s="12">
        <v>0</v>
      </c>
      <c r="K14" s="13" t="s">
        <v>56</v>
      </c>
      <c r="L14" s="14">
        <v>40800.81</v>
      </c>
      <c r="M14" s="15" t="s">
        <v>15</v>
      </c>
      <c r="N14" s="42"/>
      <c r="O14" s="14">
        <f t="shared" si="0"/>
        <v>0</v>
      </c>
    </row>
    <row r="15" spans="1:15" ht="19.5" customHeight="1" x14ac:dyDescent="0.25">
      <c r="A15" s="6" t="s">
        <v>44</v>
      </c>
      <c r="B15" s="7" t="s">
        <v>47</v>
      </c>
      <c r="C15" s="8" t="s">
        <v>49</v>
      </c>
      <c r="D15" s="9">
        <v>1000</v>
      </c>
      <c r="E15" s="9">
        <v>0</v>
      </c>
      <c r="F15" s="9">
        <f t="shared" si="1"/>
        <v>1000</v>
      </c>
      <c r="G15" s="10" t="s">
        <v>51</v>
      </c>
      <c r="H15" s="11" t="s">
        <v>57</v>
      </c>
      <c r="I15" s="12">
        <v>1.8300000000000003</v>
      </c>
      <c r="J15" s="12">
        <v>0</v>
      </c>
      <c r="K15" s="13" t="s">
        <v>58</v>
      </c>
      <c r="L15" s="14">
        <v>45461.67</v>
      </c>
      <c r="M15" s="15" t="s">
        <v>15</v>
      </c>
      <c r="N15" s="42"/>
      <c r="O15" s="14">
        <f t="shared" si="0"/>
        <v>0</v>
      </c>
    </row>
    <row r="16" spans="1:15" ht="19.5" customHeight="1" thickBot="1" x14ac:dyDescent="0.3">
      <c r="A16" s="6" t="s">
        <v>44</v>
      </c>
      <c r="B16" s="7" t="s">
        <v>48</v>
      </c>
      <c r="C16" s="8" t="s">
        <v>49</v>
      </c>
      <c r="D16" s="9">
        <v>1000</v>
      </c>
      <c r="E16" s="9">
        <v>0</v>
      </c>
      <c r="F16" s="9">
        <f t="shared" si="1"/>
        <v>1000</v>
      </c>
      <c r="G16" s="10" t="s">
        <v>51</v>
      </c>
      <c r="H16" s="11" t="s">
        <v>55</v>
      </c>
      <c r="I16" s="12">
        <v>2.44</v>
      </c>
      <c r="J16" s="12">
        <v>0</v>
      </c>
      <c r="K16" s="13" t="s">
        <v>59</v>
      </c>
      <c r="L16" s="14">
        <v>44281.79</v>
      </c>
      <c r="M16" s="15" t="s">
        <v>15</v>
      </c>
      <c r="N16" s="42"/>
      <c r="O16" s="14">
        <f t="shared" si="0"/>
        <v>0</v>
      </c>
    </row>
    <row r="17" spans="1:15" ht="18.75" customHeight="1" thickBot="1" x14ac:dyDescent="0.3">
      <c r="A17" s="16"/>
      <c r="B17" s="17"/>
      <c r="C17" s="17"/>
      <c r="D17" s="17"/>
      <c r="E17" s="17"/>
      <c r="F17" s="41">
        <f>SUM(F11:F16)</f>
        <v>3450</v>
      </c>
      <c r="G17" s="17"/>
      <c r="H17" s="17"/>
      <c r="I17" s="17"/>
      <c r="J17" s="62" t="s">
        <v>16</v>
      </c>
      <c r="K17" s="62"/>
      <c r="L17" s="18">
        <f>SUM(L11:L16)</f>
        <v>148274.04999999999</v>
      </c>
      <c r="M17" s="19"/>
      <c r="N17" s="20" t="s">
        <v>17</v>
      </c>
      <c r="O17" s="18">
        <f>SUM(O11:O16)</f>
        <v>0</v>
      </c>
    </row>
    <row r="18" spans="1:15" ht="20.25" customHeight="1" thickBot="1" x14ac:dyDescent="0.3">
      <c r="A18" s="63" t="s">
        <v>38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8">
        <f>O19-O17</f>
        <v>0</v>
      </c>
    </row>
    <row r="19" spans="1:15" ht="21" customHeight="1" thickBot="1" x14ac:dyDescent="0.3">
      <c r="A19" s="63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>
        <f>IF(C22="N",O17,(O17*1.23))</f>
        <v>0</v>
      </c>
    </row>
    <row r="20" spans="1:15" x14ac:dyDescent="0.25">
      <c r="A20" s="64" t="s">
        <v>19</v>
      </c>
      <c r="B20" s="64"/>
      <c r="C20" s="6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5">
      <c r="A21" s="52" t="s">
        <v>36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ht="25.5" customHeight="1" thickBot="1" x14ac:dyDescent="0.3">
      <c r="A22" s="22" t="s">
        <v>39</v>
      </c>
      <c r="B22" s="23"/>
      <c r="C22" s="40"/>
      <c r="D22" s="23"/>
      <c r="E22" s="23"/>
      <c r="F22" s="22"/>
      <c r="G22" s="23"/>
      <c r="H22" s="23"/>
      <c r="I22" s="23"/>
      <c r="J22" s="24"/>
      <c r="K22" s="24"/>
      <c r="L22" s="24"/>
      <c r="M22" s="24"/>
      <c r="N22" s="24"/>
      <c r="O22" s="24"/>
    </row>
    <row r="23" spans="1:15" ht="21.75" customHeight="1" x14ac:dyDescent="0.25">
      <c r="A23" s="65" t="s">
        <v>20</v>
      </c>
      <c r="B23" s="65"/>
      <c r="C23" s="65"/>
      <c r="D23" s="65"/>
      <c r="E23" s="66" t="s">
        <v>21</v>
      </c>
      <c r="F23" s="25" t="s">
        <v>22</v>
      </c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1.75" customHeight="1" thickBot="1" x14ac:dyDescent="0.3">
      <c r="A24" s="68" t="s">
        <v>60</v>
      </c>
      <c r="B24" s="68"/>
      <c r="C24" s="68"/>
      <c r="D24" s="68"/>
      <c r="E24" s="66"/>
      <c r="F24" s="25" t="s">
        <v>23</v>
      </c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.75" customHeight="1" thickBot="1" x14ac:dyDescent="0.3">
      <c r="A25" s="68"/>
      <c r="B25" s="68"/>
      <c r="C25" s="68"/>
      <c r="D25" s="68"/>
      <c r="E25" s="66"/>
      <c r="F25" s="25" t="s">
        <v>24</v>
      </c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1.75" customHeight="1" thickBot="1" x14ac:dyDescent="0.3">
      <c r="A26" s="68"/>
      <c r="B26" s="68"/>
      <c r="C26" s="68"/>
      <c r="D26" s="68"/>
      <c r="E26" s="66"/>
      <c r="F26" s="25" t="s">
        <v>25</v>
      </c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1.75" customHeight="1" thickBot="1" x14ac:dyDescent="0.3">
      <c r="A27" s="68"/>
      <c r="B27" s="68"/>
      <c r="C27" s="68"/>
      <c r="D27" s="68"/>
      <c r="E27" s="66"/>
      <c r="F27" s="69" t="s">
        <v>26</v>
      </c>
      <c r="G27" s="69"/>
      <c r="H27" s="70"/>
      <c r="I27" s="70"/>
      <c r="J27" s="70"/>
      <c r="K27" s="70"/>
      <c r="L27" s="70"/>
      <c r="M27" s="70"/>
      <c r="N27" s="70"/>
      <c r="O27" s="70"/>
    </row>
    <row r="28" spans="1:15" ht="12.75" customHeight="1" thickBot="1" x14ac:dyDescent="0.3">
      <c r="A28" s="68"/>
      <c r="B28" s="68"/>
      <c r="C28" s="68"/>
      <c r="D28" s="68"/>
    </row>
    <row r="29" spans="1:15" ht="12.75" customHeight="1" thickBot="1" x14ac:dyDescent="0.3">
      <c r="A29" s="68"/>
      <c r="B29" s="68"/>
      <c r="C29" s="68"/>
      <c r="D29" s="68"/>
      <c r="K29" s="71"/>
      <c r="L29" s="71"/>
      <c r="M29" s="71"/>
      <c r="N29" s="71"/>
      <c r="O29" s="71"/>
    </row>
    <row r="30" spans="1:15" ht="24" customHeight="1" thickBot="1" x14ac:dyDescent="0.3">
      <c r="A30" s="68"/>
      <c r="B30" s="68"/>
      <c r="C30" s="68"/>
      <c r="D30" s="68"/>
      <c r="E30" s="24"/>
      <c r="I30" s="1" t="s">
        <v>35</v>
      </c>
      <c r="K30" s="71"/>
      <c r="L30" s="71"/>
      <c r="M30" s="71"/>
      <c r="N30" s="71"/>
      <c r="O30" s="71"/>
    </row>
    <row r="31" spans="1:15" ht="12.75" customHeight="1" x14ac:dyDescent="0.25">
      <c r="E31" s="24"/>
    </row>
    <row r="32" spans="1:15" ht="12.75" customHeight="1" x14ac:dyDescent="0.25"/>
  </sheetData>
  <sheetProtection algorithmName="SHA-512" hashValue="eCm/XOZJgaDzaHXSx6A/LtramfwUk6/5uk8TZCmFuuKNpAC0zeo25oQOEXxmgbTbEY3nFLJr58wekwy4UohbLw==" saltValue="kXo3dtgtSPS5dZ+oWwUahQ==" spinCount="100000" sheet="1" objects="1" scenarios="1"/>
  <protectedRanges>
    <protectedRange sqref="N11:N16" name="Rozsah1"/>
    <protectedRange sqref="C22" name="Rozsah2"/>
    <protectedRange sqref="F23:O30" name="Rozsah3"/>
  </protectedRanges>
  <mergeCells count="35"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A21:O21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7:K17"/>
    <mergeCell ref="A18:N18"/>
    <mergeCell ref="A19:N19"/>
    <mergeCell ref="A20:C20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6 JJ11:JJ16 TF11:TF16 ADB11:ADB16 AMX11:AMX16 AWT11:AWT16 BGP11:BGP16 BQL11:BQL16 CAH11:CAH16 CKD11:CKD16 CTZ11:CTZ16 DDV11:DDV16 DNR11:DNR16 DXN11:DXN16 EHJ11:EHJ16 ERF11:ERF16 FBB11:FBB16 FKX11:FKX16 FUT11:FUT16 GEP11:GEP16 GOL11:GOL16 GYH11:GYH16 HID11:HID16 HRZ11:HRZ16 IBV11:IBV16 ILR11:ILR16 IVN11:IVN16 JFJ11:JFJ16 JPF11:JPF16 JZB11:JZB16 KIX11:KIX16 KST11:KST16 LCP11:LCP16 LML11:LML16 LWH11:LWH16 MGD11:MGD16 MPZ11:MPZ16 MZV11:MZV16 NJR11:NJR16 NTN11:NTN16 ODJ11:ODJ16 ONF11:ONF16 OXB11:OXB16 PGX11:PGX16 PQT11:PQT16 QAP11:QAP16 QKL11:QKL16 QUH11:QUH16 RED11:RED16 RNZ11:RNZ16 RXV11:RXV16 SHR11:SHR16 SRN11:SRN16 TBJ11:TBJ16 TLF11:TLF16 TVB11:TVB16 UEX11:UEX16 UOT11:UOT16 UYP11:UYP16 VIL11:VIL16 VSH11:VSH16 WCD11:WCD16 WLZ11:WLZ16 WVV11:WVV16 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2025-05-22T07:14:58Z</cp:lastPrinted>
  <dcterms:created xsi:type="dcterms:W3CDTF">2022-05-04T08:47:19Z</dcterms:created>
  <dcterms:modified xsi:type="dcterms:W3CDTF">2025-05-22T07:15:11Z</dcterms:modified>
</cp:coreProperties>
</file>